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330"/>
  </bookViews>
  <sheets>
    <sheet name="Buget ANFP 2016" sheetId="1" r:id="rId1"/>
  </sheets>
  <externalReferences>
    <externalReference r:id="rId2"/>
  </externalReferences>
  <definedNames>
    <definedName name="_xlnm.Print_Area" localSheetId="0">'Buget ANFP 2016'!$D$1:$M$116</definedName>
  </definedNames>
  <calcPr calcId="145621"/>
</workbook>
</file>

<file path=xl/calcChain.xml><?xml version="1.0" encoding="utf-8"?>
<calcChain xmlns="http://schemas.openxmlformats.org/spreadsheetml/2006/main">
  <c r="F108" i="1" l="1"/>
  <c r="F107" i="1"/>
  <c r="F105" i="1" s="1"/>
  <c r="F104" i="1" s="1"/>
  <c r="F106" i="1"/>
  <c r="M105" i="1"/>
  <c r="L105" i="1"/>
  <c r="K105" i="1"/>
  <c r="J105" i="1"/>
  <c r="I105" i="1"/>
  <c r="H105" i="1"/>
  <c r="G105" i="1"/>
  <c r="M104" i="1"/>
  <c r="L104" i="1"/>
  <c r="K104" i="1"/>
  <c r="J104" i="1"/>
  <c r="I104" i="1"/>
  <c r="I98" i="1" s="1"/>
  <c r="I97" i="1" s="1"/>
  <c r="H104" i="1"/>
  <c r="G104" i="1"/>
  <c r="G98" i="1" s="1"/>
  <c r="G97" i="1" s="1"/>
  <c r="F103" i="1"/>
  <c r="M102" i="1"/>
  <c r="L102" i="1"/>
  <c r="K102" i="1"/>
  <c r="J102" i="1"/>
  <c r="I102" i="1"/>
  <c r="H102" i="1"/>
  <c r="F102" i="1" s="1"/>
  <c r="F101" i="1"/>
  <c r="M100" i="1"/>
  <c r="M99" i="1" s="1"/>
  <c r="M98" i="1" s="1"/>
  <c r="M97" i="1" s="1"/>
  <c r="L100" i="1"/>
  <c r="L99" i="1" s="1"/>
  <c r="L98" i="1" s="1"/>
  <c r="L97" i="1" s="1"/>
  <c r="K100" i="1"/>
  <c r="I100" i="1"/>
  <c r="H100" i="1"/>
  <c r="H99" i="1" s="1"/>
  <c r="H98" i="1" s="1"/>
  <c r="H97" i="1" s="1"/>
  <c r="F100" i="1"/>
  <c r="K99" i="1"/>
  <c r="K98" i="1" s="1"/>
  <c r="K97" i="1" s="1"/>
  <c r="J99" i="1"/>
  <c r="J98" i="1"/>
  <c r="J97" i="1"/>
  <c r="L89" i="1"/>
  <c r="M89" i="1" s="1"/>
  <c r="J89" i="1"/>
  <c r="I89" i="1"/>
  <c r="H89" i="1"/>
  <c r="K89" i="1" s="1"/>
  <c r="G89" i="1" s="1"/>
  <c r="M88" i="1"/>
  <c r="L88" i="1"/>
  <c r="J88" i="1"/>
  <c r="I88" i="1"/>
  <c r="H88" i="1"/>
  <c r="K88" i="1" s="1"/>
  <c r="G88" i="1" s="1"/>
  <c r="M87" i="1"/>
  <c r="L87" i="1"/>
  <c r="J87" i="1"/>
  <c r="I87" i="1"/>
  <c r="H87" i="1"/>
  <c r="K87" i="1" s="1"/>
  <c r="G87" i="1" s="1"/>
  <c r="M86" i="1"/>
  <c r="L86" i="1"/>
  <c r="J86" i="1"/>
  <c r="I86" i="1"/>
  <c r="H86" i="1"/>
  <c r="K86" i="1" s="1"/>
  <c r="G86" i="1" s="1"/>
  <c r="M85" i="1"/>
  <c r="L85" i="1"/>
  <c r="J85" i="1"/>
  <c r="I85" i="1"/>
  <c r="H85" i="1"/>
  <c r="K85" i="1" s="1"/>
  <c r="G85" i="1" s="1"/>
  <c r="L84" i="1"/>
  <c r="M84" i="1" s="1"/>
  <c r="J84" i="1"/>
  <c r="I84" i="1"/>
  <c r="H84" i="1"/>
  <c r="K84" i="1" s="1"/>
  <c r="L83" i="1"/>
  <c r="M83" i="1" s="1"/>
  <c r="J83" i="1"/>
  <c r="I83" i="1"/>
  <c r="H83" i="1"/>
  <c r="K83" i="1" s="1"/>
  <c r="G83" i="1" s="1"/>
  <c r="L82" i="1"/>
  <c r="M82" i="1" s="1"/>
  <c r="J82" i="1"/>
  <c r="I82" i="1"/>
  <c r="H82" i="1"/>
  <c r="K82" i="1" s="1"/>
  <c r="G82" i="1" s="1"/>
  <c r="L81" i="1"/>
  <c r="J81" i="1"/>
  <c r="I81" i="1"/>
  <c r="H81" i="1"/>
  <c r="G81" i="1"/>
  <c r="F81" i="1"/>
  <c r="L80" i="1"/>
  <c r="J80" i="1"/>
  <c r="I80" i="1"/>
  <c r="H80" i="1"/>
  <c r="F80" i="1" s="1"/>
  <c r="F79" i="1" s="1"/>
  <c r="G80" i="1"/>
  <c r="M79" i="1"/>
  <c r="G79" i="1" s="1"/>
  <c r="L79" i="1"/>
  <c r="K79" i="1"/>
  <c r="J79" i="1"/>
  <c r="I79" i="1"/>
  <c r="H79" i="1"/>
  <c r="G76" i="1"/>
  <c r="F76" i="1"/>
  <c r="M75" i="1"/>
  <c r="L75" i="1"/>
  <c r="K75" i="1"/>
  <c r="J75" i="1"/>
  <c r="I75" i="1"/>
  <c r="H75" i="1"/>
  <c r="G75" i="1"/>
  <c r="F75" i="1"/>
  <c r="M74" i="1"/>
  <c r="L74" i="1"/>
  <c r="K74" i="1"/>
  <c r="J74" i="1"/>
  <c r="I74" i="1"/>
  <c r="H74" i="1"/>
  <c r="G74" i="1"/>
  <c r="F74" i="1"/>
  <c r="L73" i="1"/>
  <c r="J73" i="1"/>
  <c r="I73" i="1"/>
  <c r="H73" i="1"/>
  <c r="F73" i="1" s="1"/>
  <c r="L72" i="1"/>
  <c r="J72" i="1"/>
  <c r="I72" i="1"/>
  <c r="F72" i="1" s="1"/>
  <c r="H72" i="1"/>
  <c r="L71" i="1"/>
  <c r="J71" i="1"/>
  <c r="I71" i="1"/>
  <c r="H71" i="1"/>
  <c r="F71" i="1"/>
  <c r="L70" i="1"/>
  <c r="J70" i="1"/>
  <c r="I70" i="1"/>
  <c r="H70" i="1"/>
  <c r="F70" i="1" s="1"/>
  <c r="G70" i="1"/>
  <c r="L69" i="1"/>
  <c r="J69" i="1"/>
  <c r="I69" i="1"/>
  <c r="F69" i="1" s="1"/>
  <c r="H69" i="1"/>
  <c r="L68" i="1"/>
  <c r="J68" i="1"/>
  <c r="I68" i="1"/>
  <c r="H68" i="1"/>
  <c r="F68" i="1"/>
  <c r="L67" i="1"/>
  <c r="J67" i="1"/>
  <c r="I67" i="1"/>
  <c r="H67" i="1"/>
  <c r="F67" i="1" s="1"/>
  <c r="L66" i="1"/>
  <c r="J66" i="1"/>
  <c r="I66" i="1"/>
  <c r="H66" i="1"/>
  <c r="F66" i="1" s="1"/>
  <c r="G66" i="1"/>
  <c r="L65" i="1"/>
  <c r="J65" i="1"/>
  <c r="I65" i="1"/>
  <c r="H65" i="1"/>
  <c r="F65" i="1" s="1"/>
  <c r="G65" i="1"/>
  <c r="L64" i="1"/>
  <c r="J64" i="1"/>
  <c r="I64" i="1"/>
  <c r="H64" i="1"/>
  <c r="G64" i="1"/>
  <c r="F64" i="1"/>
  <c r="L63" i="1"/>
  <c r="J63" i="1"/>
  <c r="I63" i="1"/>
  <c r="H63" i="1"/>
  <c r="F63" i="1" s="1"/>
  <c r="G63" i="1"/>
  <c r="L62" i="1"/>
  <c r="J62" i="1"/>
  <c r="I62" i="1"/>
  <c r="H62" i="1"/>
  <c r="F62" i="1" s="1"/>
  <c r="G62" i="1"/>
  <c r="L61" i="1"/>
  <c r="M61" i="1" s="1"/>
  <c r="J61" i="1"/>
  <c r="I61" i="1"/>
  <c r="H61" i="1"/>
  <c r="L60" i="1"/>
  <c r="M60" i="1" s="1"/>
  <c r="J60" i="1"/>
  <c r="I60" i="1"/>
  <c r="H60" i="1"/>
  <c r="L59" i="1"/>
  <c r="M59" i="1" s="1"/>
  <c r="J59" i="1"/>
  <c r="I59" i="1"/>
  <c r="H59" i="1"/>
  <c r="L58" i="1"/>
  <c r="M58" i="1" s="1"/>
  <c r="J58" i="1"/>
  <c r="I58" i="1"/>
  <c r="H58" i="1"/>
  <c r="L57" i="1"/>
  <c r="M57" i="1" s="1"/>
  <c r="J57" i="1"/>
  <c r="I57" i="1"/>
  <c r="H57" i="1"/>
  <c r="L56" i="1"/>
  <c r="M56" i="1" s="1"/>
  <c r="J56" i="1"/>
  <c r="I56" i="1"/>
  <c r="H56" i="1"/>
  <c r="L55" i="1"/>
  <c r="M55" i="1" s="1"/>
  <c r="J55" i="1"/>
  <c r="I55" i="1"/>
  <c r="H55" i="1"/>
  <c r="L54" i="1"/>
  <c r="M54" i="1" s="1"/>
  <c r="J54" i="1"/>
  <c r="I54" i="1"/>
  <c r="H54" i="1"/>
  <c r="L53" i="1"/>
  <c r="M53" i="1" s="1"/>
  <c r="J53" i="1"/>
  <c r="I53" i="1"/>
  <c r="H53" i="1"/>
  <c r="K53" i="1" s="1"/>
  <c r="M52" i="1"/>
  <c r="L52" i="1"/>
  <c r="K52" i="1"/>
  <c r="G52" i="1" s="1"/>
  <c r="J52" i="1"/>
  <c r="I52" i="1"/>
  <c r="H52" i="1"/>
  <c r="F52" i="1" s="1"/>
  <c r="M51" i="1"/>
  <c r="L51" i="1"/>
  <c r="K51" i="1"/>
  <c r="J51" i="1"/>
  <c r="I51" i="1"/>
  <c r="H51" i="1"/>
  <c r="F51" i="1" s="1"/>
  <c r="G51" i="1"/>
  <c r="M50" i="1"/>
  <c r="L50" i="1"/>
  <c r="K50" i="1"/>
  <c r="J50" i="1"/>
  <c r="I50" i="1"/>
  <c r="H50" i="1"/>
  <c r="F50" i="1" s="1"/>
  <c r="G50" i="1"/>
  <c r="M49" i="1"/>
  <c r="L49" i="1"/>
  <c r="K49" i="1"/>
  <c r="J49" i="1"/>
  <c r="I49" i="1"/>
  <c r="H49" i="1"/>
  <c r="F49" i="1" s="1"/>
  <c r="G49" i="1"/>
  <c r="M48" i="1"/>
  <c r="L48" i="1"/>
  <c r="K48" i="1"/>
  <c r="J48" i="1"/>
  <c r="I48" i="1"/>
  <c r="H48" i="1"/>
  <c r="F48" i="1" s="1"/>
  <c r="G48" i="1"/>
  <c r="M47" i="1"/>
  <c r="L47" i="1"/>
  <c r="K47" i="1"/>
  <c r="J47" i="1"/>
  <c r="I47" i="1"/>
  <c r="H47" i="1"/>
  <c r="F47" i="1" s="1"/>
  <c r="G47" i="1"/>
  <c r="M46" i="1"/>
  <c r="L46" i="1"/>
  <c r="K46" i="1"/>
  <c r="J46" i="1"/>
  <c r="I46" i="1"/>
  <c r="H46" i="1"/>
  <c r="F46" i="1" s="1"/>
  <c r="G46" i="1"/>
  <c r="M45" i="1"/>
  <c r="L45" i="1"/>
  <c r="K45" i="1"/>
  <c r="J45" i="1"/>
  <c r="I45" i="1"/>
  <c r="H45" i="1"/>
  <c r="F45" i="1" s="1"/>
  <c r="G45" i="1"/>
  <c r="M44" i="1"/>
  <c r="L44" i="1"/>
  <c r="K44" i="1"/>
  <c r="G44" i="1" s="1"/>
  <c r="J44" i="1"/>
  <c r="I44" i="1"/>
  <c r="H44" i="1"/>
  <c r="F44" i="1" s="1"/>
  <c r="M43" i="1"/>
  <c r="L43" i="1"/>
  <c r="K43" i="1"/>
  <c r="J43" i="1"/>
  <c r="I43" i="1"/>
  <c r="H43" i="1"/>
  <c r="F43" i="1" s="1"/>
  <c r="G43" i="1"/>
  <c r="M42" i="1"/>
  <c r="L42" i="1"/>
  <c r="K42" i="1"/>
  <c r="J42" i="1"/>
  <c r="I42" i="1"/>
  <c r="H42" i="1"/>
  <c r="F42" i="1" s="1"/>
  <c r="G42" i="1"/>
  <c r="L41" i="1"/>
  <c r="M41" i="1" s="1"/>
  <c r="K41" i="1"/>
  <c r="G41" i="1" s="1"/>
  <c r="J41" i="1"/>
  <c r="I41" i="1"/>
  <c r="H41" i="1"/>
  <c r="F41" i="1" s="1"/>
  <c r="L40" i="1"/>
  <c r="M40" i="1" s="1"/>
  <c r="K40" i="1"/>
  <c r="J40" i="1"/>
  <c r="I40" i="1"/>
  <c r="H40" i="1"/>
  <c r="F40" i="1" s="1"/>
  <c r="G40" i="1"/>
  <c r="L39" i="1"/>
  <c r="M39" i="1" s="1"/>
  <c r="K39" i="1"/>
  <c r="J39" i="1"/>
  <c r="I39" i="1"/>
  <c r="H39" i="1"/>
  <c r="F39" i="1" s="1"/>
  <c r="G39" i="1"/>
  <c r="L38" i="1"/>
  <c r="M38" i="1" s="1"/>
  <c r="K38" i="1"/>
  <c r="J38" i="1"/>
  <c r="I38" i="1"/>
  <c r="H38" i="1"/>
  <c r="F38" i="1" s="1"/>
  <c r="G38" i="1"/>
  <c r="L37" i="1"/>
  <c r="M37" i="1" s="1"/>
  <c r="K37" i="1"/>
  <c r="G37" i="1" s="1"/>
  <c r="J37" i="1"/>
  <c r="I37" i="1"/>
  <c r="H37" i="1"/>
  <c r="F37" i="1" s="1"/>
  <c r="L36" i="1"/>
  <c r="M36" i="1" s="1"/>
  <c r="K36" i="1"/>
  <c r="J36" i="1"/>
  <c r="I36" i="1"/>
  <c r="H36" i="1"/>
  <c r="F36" i="1" s="1"/>
  <c r="G36" i="1"/>
  <c r="L35" i="1"/>
  <c r="M35" i="1" s="1"/>
  <c r="K35" i="1"/>
  <c r="G35" i="1" s="1"/>
  <c r="J35" i="1"/>
  <c r="I35" i="1"/>
  <c r="H35" i="1"/>
  <c r="F35" i="1" s="1"/>
  <c r="L34" i="1"/>
  <c r="J34" i="1"/>
  <c r="I34" i="1"/>
  <c r="H34" i="1"/>
  <c r="F34" i="1" s="1"/>
  <c r="L33" i="1"/>
  <c r="J33" i="1"/>
  <c r="I33" i="1"/>
  <c r="L32" i="1"/>
  <c r="J32" i="1"/>
  <c r="I32" i="1"/>
  <c r="F32" i="1" s="1"/>
  <c r="H32" i="1"/>
  <c r="G32" i="1"/>
  <c r="L31" i="1"/>
  <c r="J31" i="1"/>
  <c r="I31" i="1"/>
  <c r="H31" i="1"/>
  <c r="F31" i="1" s="1"/>
  <c r="G31" i="1"/>
  <c r="L30" i="1"/>
  <c r="J30" i="1"/>
  <c r="I30" i="1"/>
  <c r="F30" i="1" s="1"/>
  <c r="H30" i="1"/>
  <c r="G30" i="1"/>
  <c r="L29" i="1"/>
  <c r="J29" i="1"/>
  <c r="I29" i="1"/>
  <c r="H29" i="1"/>
  <c r="F29" i="1" s="1"/>
  <c r="G29" i="1"/>
  <c r="L28" i="1"/>
  <c r="J28" i="1"/>
  <c r="I28" i="1"/>
  <c r="F28" i="1" s="1"/>
  <c r="H28" i="1"/>
  <c r="G28" i="1"/>
  <c r="L27" i="1"/>
  <c r="J27" i="1"/>
  <c r="I27" i="1"/>
  <c r="H27" i="1"/>
  <c r="F27" i="1" s="1"/>
  <c r="G27" i="1"/>
  <c r="L26" i="1"/>
  <c r="J26" i="1"/>
  <c r="I26" i="1"/>
  <c r="F26" i="1" s="1"/>
  <c r="H26" i="1"/>
  <c r="G26" i="1"/>
  <c r="L25" i="1"/>
  <c r="J25" i="1"/>
  <c r="I25" i="1"/>
  <c r="H25" i="1"/>
  <c r="F25" i="1" s="1"/>
  <c r="G25" i="1"/>
  <c r="L24" i="1"/>
  <c r="J24" i="1"/>
  <c r="I24" i="1"/>
  <c r="F24" i="1" s="1"/>
  <c r="H24" i="1"/>
  <c r="G24" i="1"/>
  <c r="L23" i="1"/>
  <c r="J23" i="1"/>
  <c r="I23" i="1"/>
  <c r="H23" i="1"/>
  <c r="F23" i="1" s="1"/>
  <c r="G23" i="1"/>
  <c r="L22" i="1"/>
  <c r="J22" i="1"/>
  <c r="I22" i="1"/>
  <c r="F22" i="1" s="1"/>
  <c r="H22" i="1"/>
  <c r="G22" i="1"/>
  <c r="L21" i="1"/>
  <c r="J21" i="1"/>
  <c r="I21" i="1"/>
  <c r="H21" i="1"/>
  <c r="F21" i="1" s="1"/>
  <c r="G21" i="1"/>
  <c r="M20" i="1"/>
  <c r="L20" i="1"/>
  <c r="L19" i="1" s="1"/>
  <c r="K20" i="1"/>
  <c r="J20" i="1"/>
  <c r="I20" i="1"/>
  <c r="H20" i="1"/>
  <c r="F20" i="1" s="1"/>
  <c r="G20" i="1"/>
  <c r="G19" i="1" s="1"/>
  <c r="G18" i="1" s="1"/>
  <c r="J19" i="1"/>
  <c r="J18" i="1" s="1"/>
  <c r="J17" i="1" s="1"/>
  <c r="J16" i="1" s="1"/>
  <c r="I19" i="1"/>
  <c r="I18" i="1" s="1"/>
  <c r="I17" i="1" s="1"/>
  <c r="I16" i="1" s="1"/>
  <c r="L18" i="1"/>
  <c r="L17" i="1"/>
  <c r="L16" i="1" s="1"/>
  <c r="K34" i="1" l="1"/>
  <c r="F19" i="1"/>
  <c r="F18" i="1" s="1"/>
  <c r="G53" i="1"/>
  <c r="K54" i="1"/>
  <c r="G54" i="1" s="1"/>
  <c r="F54" i="1"/>
  <c r="K55" i="1"/>
  <c r="G55" i="1" s="1"/>
  <c r="F55" i="1"/>
  <c r="K56" i="1"/>
  <c r="G56" i="1" s="1"/>
  <c r="F56" i="1"/>
  <c r="K57" i="1"/>
  <c r="G57" i="1" s="1"/>
  <c r="F57" i="1"/>
  <c r="K58" i="1"/>
  <c r="G58" i="1" s="1"/>
  <c r="F58" i="1"/>
  <c r="K59" i="1"/>
  <c r="G59" i="1" s="1"/>
  <c r="F59" i="1"/>
  <c r="K60" i="1"/>
  <c r="G60" i="1" s="1"/>
  <c r="F60" i="1"/>
  <c r="K61" i="1"/>
  <c r="G61" i="1" s="1"/>
  <c r="F61" i="1"/>
  <c r="G84" i="1"/>
  <c r="F99" i="1"/>
  <c r="F98" i="1" s="1"/>
  <c r="F97" i="1" s="1"/>
  <c r="M34" i="1"/>
  <c r="M33" i="1" s="1"/>
  <c r="M17" i="1" s="1"/>
  <c r="M16" i="1" s="1"/>
  <c r="F85" i="1"/>
  <c r="F86" i="1"/>
  <c r="F87" i="1"/>
  <c r="F88" i="1"/>
  <c r="F89" i="1"/>
  <c r="H33" i="1"/>
  <c r="F33" i="1" s="1"/>
  <c r="H19" i="1"/>
  <c r="H18" i="1" s="1"/>
  <c r="H17" i="1" s="1"/>
  <c r="H16" i="1" s="1"/>
  <c r="F84" i="1" l="1"/>
  <c r="F83" i="1" s="1"/>
  <c r="F82" i="1" s="1"/>
  <c r="F17" i="1"/>
  <c r="F16" i="1" s="1"/>
  <c r="K33" i="1"/>
  <c r="G34" i="1"/>
  <c r="G33" i="1" l="1"/>
  <c r="G17" i="1" s="1"/>
  <c r="G16" i="1" s="1"/>
  <c r="K17" i="1"/>
  <c r="K16" i="1" s="1"/>
</calcChain>
</file>

<file path=xl/sharedStrings.xml><?xml version="1.0" encoding="utf-8"?>
<sst xmlns="http://schemas.openxmlformats.org/spreadsheetml/2006/main" count="227" uniqueCount="185">
  <si>
    <t>MINISTERUL DEZVOLTARII REGIONALE SI ADMINISTRATIEI PUBLICE</t>
  </si>
  <si>
    <t>AGENTIA NATIONALA A FUNCTIONARILOR PUBLICI</t>
  </si>
  <si>
    <t>Nr……………………/……………………………..</t>
  </si>
  <si>
    <t xml:space="preserve">                            APROB,</t>
  </si>
  <si>
    <t xml:space="preserve">                                                                             </t>
  </si>
  <si>
    <t>ORDONATOR SECUNDAR DE CREDITE</t>
  </si>
  <si>
    <t>BUGET PE ANUL 2016</t>
  </si>
  <si>
    <t>CAP.51.01 AUTORITATI PUBLICE SI ACTIUNI EXTERNE</t>
  </si>
  <si>
    <t>mii lei</t>
  </si>
  <si>
    <t>Categoria de cheltuiala</t>
  </si>
  <si>
    <t>Cod</t>
  </si>
  <si>
    <t>Total an 2016</t>
  </si>
  <si>
    <t>Din care sume retinute 10%</t>
  </si>
  <si>
    <t>Trim I</t>
  </si>
  <si>
    <t>Trim II</t>
  </si>
  <si>
    <t>Trim III</t>
  </si>
  <si>
    <t>Trim IV</t>
  </si>
  <si>
    <t>A</t>
  </si>
  <si>
    <t>B</t>
  </si>
  <si>
    <t>1=3+4+5+7</t>
  </si>
  <si>
    <t>2=6+8</t>
  </si>
  <si>
    <t>3</t>
  </si>
  <si>
    <t>4</t>
  </si>
  <si>
    <t>5</t>
  </si>
  <si>
    <t>6</t>
  </si>
  <si>
    <t>7</t>
  </si>
  <si>
    <t>8</t>
  </si>
  <si>
    <t>AUTORITATI PUBLICE SI ACTIUNI EXTERNE</t>
  </si>
  <si>
    <t>51.01.03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</si>
  <si>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</si>
  <si>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</si>
  <si>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</si>
  <si>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</si>
  <si>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</si>
  <si>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</si>
  <si>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</si>
  <si>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</si>
  <si>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</si>
  <si>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</si>
  <si>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</si>
  <si>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Alte drepturi salariale in bani</t>
  </si>
  <si>
    <t>10.01.30</t>
  </si>
  <si>
    <t>Cheltuieli salariale in natura</t>
  </si>
  <si>
    <t>10.02</t>
  </si>
  <si>
    <t>Norme de hrana</t>
  </si>
  <si>
    <t>10.02.02</t>
  </si>
  <si>
    <t>Alte drepturi salariale in natura</t>
  </si>
  <si>
    <t>10.02.30</t>
  </si>
  <si>
    <t>Contributii</t>
  </si>
  <si>
    <t>10.03</t>
  </si>
  <si>
    <t>Contributia de asigurari sociale de stat</t>
  </si>
  <si>
    <t>10.03.01</t>
  </si>
  <si>
    <t>Contributii de asigurari de somaj</t>
  </si>
  <si>
    <t>10.03.02</t>
  </si>
  <si>
    <t>Contrib.de asigurari sociale de sanatate</t>
  </si>
  <si>
    <t>10.03.03</t>
  </si>
  <si>
    <t>Contrib. 0,4% fond de risc si accidente</t>
  </si>
  <si>
    <t>10.03.04</t>
  </si>
  <si>
    <t>Contrib. 0,85% concedii medicale</t>
  </si>
  <si>
    <t>10.03.06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</si>
  <si>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</si>
  <si>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</si>
  <si>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</si>
  <si>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</si>
  <si>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</si>
  <si>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</si>
  <si>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</si>
  <si>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</si>
  <si>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</si>
  <si>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</si>
  <si>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</si>
  <si>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</si>
  <si>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</si>
  <si>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</si>
  <si>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</si>
  <si>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</si>
  <si>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</si>
  <si>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</si>
  <si>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</si>
  <si>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</si>
  <si>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</si>
  <si>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</si>
  <si>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</si>
  <si>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</si>
  <si>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</si>
  <si>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</si>
  <si>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</si>
  <si>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</si>
  <si>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</si>
  <si>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</si>
  <si>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</si>
  <si>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</si>
  <si>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</si>
  <si>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</si>
  <si>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</si>
  <si>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</si>
  <si>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</si>
  <si>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</si>
  <si>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</si>
  <si>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</si>
  <si>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</si>
  <si>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</si>
  <si>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</si>
  <si>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</si>
  <si>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</si>
  <si>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</si>
  <si>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</si>
  <si>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</si>
  <si>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non-viata</t>
  </si>
  <si>
    <t>20.30.03</t>
  </si>
  <si>
    <t>Chirii</t>
  </si>
  <si>
    <t>20.30.04</t>
  </si>
  <si>
    <t>Drepturi de autor</t>
  </si>
  <si>
    <t>20.30.06</t>
  </si>
  <si>
    <t>Fondul conducatorului institutiei</t>
  </si>
  <si>
    <t>20.30.07</t>
  </si>
  <si>
    <t>Alte cheltuieli cu bunuri si servicii</t>
  </si>
  <si>
    <t>20.30.30</t>
  </si>
  <si>
    <t>Alte transferuri</t>
  </si>
  <si>
    <t>55</t>
  </si>
  <si>
    <t>Programe PHARE</t>
  </si>
  <si>
    <t>55.01.08</t>
  </si>
  <si>
    <t>Alte transferuri curente interne</t>
  </si>
  <si>
    <t>55.01.18</t>
  </si>
  <si>
    <t>Proiecte cu finantare din fonduri externe nerambursabile (FEN ) postaderare</t>
  </si>
  <si>
    <t>56</t>
  </si>
  <si>
    <t>Programe din Fondul European de Dezvoltare Regionala</t>
  </si>
  <si>
    <t>56.01</t>
  </si>
  <si>
    <t>Finantare nationala</t>
  </si>
  <si>
    <t>56.01.01</t>
  </si>
  <si>
    <t>Finantare externa nerambursabila</t>
  </si>
  <si>
    <t>56.01.02</t>
  </si>
  <si>
    <t>Cheltuieli neeligibile</t>
  </si>
  <si>
    <t>56.01.03</t>
  </si>
  <si>
    <t>Programe din Fondul Social European</t>
  </si>
  <si>
    <t>56.02</t>
  </si>
  <si>
    <t>56.02.01</t>
  </si>
  <si>
    <t>56.02.02</t>
  </si>
  <si>
    <t>56.02.03</t>
  </si>
  <si>
    <t>TITLUL X PROIECTE CU FINANTARE DIN FONDURI EXTERNE NERAMBURSABILE AFERENTE CADRULUI FINANCIAR 2014-2020</t>
  </si>
  <si>
    <t>58</t>
  </si>
  <si>
    <t>Alte facilitati si instrumente postaderare (AFIP)</t>
  </si>
  <si>
    <t>58.16</t>
  </si>
  <si>
    <t>Finanțarea nationala</t>
  </si>
  <si>
    <t>58.16.01</t>
  </si>
  <si>
    <t>58.16.02</t>
  </si>
  <si>
    <t>58.16.03</t>
  </si>
  <si>
    <t>59</t>
  </si>
  <si>
    <t>Burse</t>
  </si>
  <si>
    <t>59.01</t>
  </si>
  <si>
    <t>Despagubiri civile</t>
  </si>
  <si>
    <t>59.17</t>
  </si>
  <si>
    <t>CHELTUIELI DE CAPITAL</t>
  </si>
  <si>
    <t>70</t>
  </si>
  <si>
    <t>TITLUL X ACTIVE NEFINANCIARE</t>
  </si>
  <si>
    <t>Active fixe ( inclusiv reparatii capitale)</t>
  </si>
  <si>
    <t>71.01</t>
  </si>
  <si>
    <t>Constructii</t>
  </si>
  <si>
    <t>71.01.01</t>
  </si>
  <si>
    <t>Masini, echipamente si mijloace de transport</t>
  </si>
  <si>
    <t>71.01.02</t>
  </si>
  <si>
    <t xml:space="preserve">                                       </t>
  </si>
  <si>
    <t>Mobilier, aparatura birotica si alte active corporale</t>
  </si>
  <si>
    <t>71.01.03</t>
  </si>
  <si>
    <t>Alte active fixe</t>
  </si>
  <si>
    <t>71.01.30</t>
  </si>
  <si>
    <t>Reparatii capitale aferente activelor fixe</t>
  </si>
  <si>
    <t>71.03</t>
  </si>
  <si>
    <t>CAP.80.08 ACTIUNI GENERALE ECONOMICE, COMERCIALE SI DE MUNCA</t>
  </si>
  <si>
    <t>Program 2016</t>
  </si>
  <si>
    <t>ACTIUNI GENERALE ECONOMICE, COMERCIALE SI DE MUNCA</t>
  </si>
  <si>
    <t>80.08</t>
  </si>
  <si>
    <t>01</t>
  </si>
  <si>
    <t>TITLUL VIII Proiecte cu finantare din fonduri externe nerambursabile postaderare</t>
  </si>
  <si>
    <t>Alte facilitati si instrumente postaderare</t>
  </si>
  <si>
    <t>56.16</t>
  </si>
  <si>
    <t>Finantare externa nermabursabila</t>
  </si>
  <si>
    <t>56.16.02</t>
  </si>
  <si>
    <t>Programul Norvegian pentru Crestere Economica si Dezvoltare Durabila</t>
  </si>
  <si>
    <t>56.18</t>
  </si>
  <si>
    <t>56.18.02</t>
  </si>
  <si>
    <t xml:space="preserve">Director, </t>
  </si>
  <si>
    <t>Dragos Dragulanescu</t>
  </si>
  <si>
    <t>Intocmit,</t>
  </si>
  <si>
    <t>Daniela Serban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</si>
</sst>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2"/>
      <name val="Tahoma"/>
      <family val="2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ahoma"/>
      <family val="2"/>
    </font>
    <font>
      <sz val="10"/>
      <name val="Tahoma"/>
      <family val="2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2" fillId="0" borderId="0" xfId="0" applyNumberFormat="1" applyFont="1" applyAlignment="1"/>
    <xf numFmtId="0" fontId="2" fillId="0" borderId="0" xfId="0" applyFont="1"/>
    <xf numFmtId="1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/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7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9" fillId="0" borderId="0" xfId="0" applyFont="1" applyBorder="1"/>
    <xf numFmtId="0" fontId="10" fillId="0" borderId="0" xfId="0" applyFont="1" applyBorder="1" applyAlignment="1"/>
    <xf numFmtId="3" fontId="5" fillId="0" borderId="0" xfId="0" applyNumberFormat="1" applyFont="1" applyBorder="1" applyAlignment="1"/>
    <xf numFmtId="164" fontId="6" fillId="0" borderId="0" xfId="0" applyNumberFormat="1" applyFont="1" applyBorder="1" applyAlignment="1"/>
    <xf numFmtId="3" fontId="11" fillId="0" borderId="0" xfId="0" applyNumberFormat="1" applyFont="1" applyBorder="1" applyAlignment="1">
      <alignment horizontal="right"/>
    </xf>
    <xf numFmtId="4" fontId="9" fillId="0" borderId="0" xfId="0" applyNumberFormat="1" applyFont="1" applyBorder="1"/>
    <xf numFmtId="165" fontId="12" fillId="0" borderId="0" xfId="0" applyNumberFormat="1" applyFont="1" applyBorder="1" applyAlignment="1">
      <alignment vertical="justify"/>
    </xf>
    <xf numFmtId="0" fontId="8" fillId="0" borderId="0" xfId="0" applyFont="1" applyBorder="1" applyAlignment="1">
      <alignment horizontal="right"/>
    </xf>
    <xf numFmtId="0" fontId="0" fillId="0" borderId="0" xfId="0" applyBorder="1"/>
    <xf numFmtId="0" fontId="10" fillId="0" borderId="1" xfId="0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 wrapText="1"/>
    </xf>
    <xf numFmtId="4" fontId="10" fillId="0" borderId="2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165" fontId="12" fillId="0" borderId="0" xfId="0" applyNumberFormat="1" applyFont="1" applyBorder="1" applyAlignment="1">
      <alignment horizontal="right" vertical="justify"/>
    </xf>
    <xf numFmtId="4" fontId="8" fillId="0" borderId="0" xfId="0" applyNumberFormat="1" applyFont="1" applyBorder="1"/>
    <xf numFmtId="4" fontId="0" fillId="0" borderId="0" xfId="0" applyNumberFormat="1" applyBorder="1"/>
    <xf numFmtId="0" fontId="10" fillId="0" borderId="5" xfId="0" applyFont="1" applyBorder="1" applyAlignment="1">
      <alignment horizontal="center" wrapText="1"/>
    </xf>
    <xf numFmtId="3" fontId="10" fillId="0" borderId="6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7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4" fontId="10" fillId="0" borderId="0" xfId="0" applyNumberFormat="1" applyFont="1" applyBorder="1"/>
    <xf numFmtId="165" fontId="10" fillId="0" borderId="0" xfId="0" applyNumberFormat="1" applyFont="1" applyBorder="1"/>
    <xf numFmtId="4" fontId="13" fillId="0" borderId="0" xfId="0" applyNumberFormat="1" applyFont="1" applyBorder="1"/>
    <xf numFmtId="3" fontId="13" fillId="0" borderId="0" xfId="0" applyNumberFormat="1" applyFont="1" applyBorder="1"/>
    <xf numFmtId="3" fontId="1" fillId="0" borderId="0" xfId="0" applyNumberFormat="1" applyFont="1" applyBorder="1"/>
    <xf numFmtId="0" fontId="14" fillId="0" borderId="9" xfId="0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" fontId="16" fillId="0" borderId="0" xfId="0" applyNumberFormat="1" applyFont="1" applyBorder="1"/>
    <xf numFmtId="165" fontId="16" fillId="0" borderId="0" xfId="0" applyNumberFormat="1" applyFont="1" applyBorder="1"/>
    <xf numFmtId="3" fontId="9" fillId="0" borderId="0" xfId="0" applyNumberFormat="1" applyFont="1" applyBorder="1"/>
    <xf numFmtId="3" fontId="8" fillId="0" borderId="0" xfId="0" applyNumberFormat="1" applyFont="1" applyBorder="1"/>
    <xf numFmtId="0" fontId="10" fillId="0" borderId="13" xfId="0" applyFont="1" applyBorder="1" applyAlignment="1"/>
    <xf numFmtId="49" fontId="10" fillId="0" borderId="2" xfId="0" applyNumberFormat="1" applyFont="1" applyBorder="1" applyAlignment="1"/>
    <xf numFmtId="4" fontId="10" fillId="0" borderId="2" xfId="0" applyNumberFormat="1" applyFont="1" applyBorder="1" applyAlignment="1"/>
    <xf numFmtId="4" fontId="10" fillId="0" borderId="4" xfId="0" applyNumberFormat="1" applyFont="1" applyBorder="1" applyAlignment="1"/>
    <xf numFmtId="0" fontId="10" fillId="0" borderId="14" xfId="0" applyFont="1" applyBorder="1" applyAlignment="1"/>
    <xf numFmtId="49" fontId="10" fillId="0" borderId="15" xfId="0" applyNumberFormat="1" applyFont="1" applyBorder="1" applyAlignment="1"/>
    <xf numFmtId="4" fontId="10" fillId="0" borderId="15" xfId="0" applyNumberFormat="1" applyFont="1" applyBorder="1" applyAlignment="1"/>
    <xf numFmtId="4" fontId="10" fillId="0" borderId="16" xfId="0" applyNumberFormat="1" applyFont="1" applyBorder="1" applyAlignment="1"/>
    <xf numFmtId="4" fontId="17" fillId="0" borderId="0" xfId="0" applyNumberFormat="1" applyFont="1" applyBorder="1" applyAlignment="1">
      <alignment horizontal="right" wrapText="1"/>
    </xf>
    <xf numFmtId="4" fontId="10" fillId="0" borderId="17" xfId="0" applyNumberFormat="1" applyFont="1" applyBorder="1" applyAlignment="1"/>
    <xf numFmtId="3" fontId="2" fillId="0" borderId="0" xfId="0" applyNumberFormat="1" applyFont="1" applyBorder="1"/>
    <xf numFmtId="0" fontId="18" fillId="0" borderId="14" xfId="0" applyFont="1" applyBorder="1" applyAlignment="1"/>
    <xf numFmtId="3" fontId="19" fillId="0" borderId="0" xfId="0" applyNumberFormat="1" applyFont="1" applyBorder="1"/>
    <xf numFmtId="0" fontId="17" fillId="0" borderId="14" xfId="0" applyFont="1" applyBorder="1" applyAlignment="1"/>
    <xf numFmtId="49" fontId="17" fillId="0" borderId="15" xfId="0" applyNumberFormat="1" applyFont="1" applyBorder="1" applyAlignment="1"/>
    <xf numFmtId="4" fontId="17" fillId="0" borderId="15" xfId="0" applyNumberFormat="1" applyFont="1" applyBorder="1" applyAlignment="1"/>
    <xf numFmtId="4" fontId="17" fillId="0" borderId="16" xfId="0" applyNumberFormat="1" applyFont="1" applyBorder="1" applyAlignment="1"/>
    <xf numFmtId="165" fontId="17" fillId="0" borderId="0" xfId="0" applyNumberFormat="1" applyFont="1" applyBorder="1"/>
    <xf numFmtId="3" fontId="20" fillId="0" borderId="0" xfId="0" applyNumberFormat="1" applyFont="1" applyBorder="1"/>
    <xf numFmtId="4" fontId="17" fillId="0" borderId="15" xfId="0" applyNumberFormat="1" applyFont="1" applyBorder="1" applyAlignment="1">
      <alignment horizontal="right" wrapText="1"/>
    </xf>
    <xf numFmtId="4" fontId="17" fillId="0" borderId="16" xfId="0" applyNumberFormat="1" applyFont="1" applyBorder="1" applyAlignment="1">
      <alignment horizontal="right" wrapText="1"/>
    </xf>
    <xf numFmtId="0" fontId="12" fillId="0" borderId="0" xfId="0" applyFont="1" applyBorder="1"/>
    <xf numFmtId="4" fontId="10" fillId="0" borderId="16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4" fontId="10" fillId="0" borderId="15" xfId="0" applyNumberFormat="1" applyFont="1" applyBorder="1" applyAlignment="1">
      <alignment horizontal="right" wrapText="1"/>
    </xf>
    <xf numFmtId="0" fontId="1" fillId="0" borderId="0" xfId="0" applyFont="1"/>
    <xf numFmtId="3" fontId="17" fillId="0" borderId="14" xfId="0" applyNumberFormat="1" applyFont="1" applyBorder="1" applyAlignment="1">
      <alignment wrapText="1"/>
    </xf>
    <xf numFmtId="0" fontId="17" fillId="0" borderId="14" xfId="0" applyFont="1" applyBorder="1" applyAlignment="1">
      <alignment wrapText="1"/>
    </xf>
    <xf numFmtId="49" fontId="17" fillId="0" borderId="14" xfId="0" applyNumberFormat="1" applyFont="1" applyBorder="1" applyAlignment="1">
      <alignment wrapText="1"/>
    </xf>
    <xf numFmtId="49" fontId="10" fillId="0" borderId="14" xfId="0" applyNumberFormat="1" applyFont="1" applyBorder="1" applyAlignment="1">
      <alignment horizontal="left"/>
    </xf>
    <xf numFmtId="49" fontId="10" fillId="0" borderId="15" xfId="0" applyNumberFormat="1" applyFont="1" applyBorder="1" applyAlignment="1">
      <alignment horizontal="left"/>
    </xf>
    <xf numFmtId="49" fontId="17" fillId="0" borderId="14" xfId="0" applyNumberFormat="1" applyFont="1" applyBorder="1" applyAlignment="1">
      <alignment horizontal="left"/>
    </xf>
    <xf numFmtId="49" fontId="17" fillId="0" borderId="15" xfId="0" applyNumberFormat="1" applyFont="1" applyBorder="1" applyAlignment="1">
      <alignment horizontal="left"/>
    </xf>
    <xf numFmtId="49" fontId="17" fillId="0" borderId="14" xfId="0" applyNumberFormat="1" applyFont="1" applyBorder="1" applyAlignment="1"/>
    <xf numFmtId="49" fontId="10" fillId="0" borderId="14" xfId="0" applyNumberFormat="1" applyFont="1" applyBorder="1" applyAlignment="1"/>
    <xf numFmtId="0" fontId="2" fillId="0" borderId="0" xfId="0" applyFont="1" applyBorder="1"/>
    <xf numFmtId="49" fontId="10" fillId="0" borderId="14" xfId="0" applyNumberFormat="1" applyFont="1" applyBorder="1" applyAlignment="1">
      <alignment wrapText="1"/>
    </xf>
    <xf numFmtId="4" fontId="17" fillId="0" borderId="0" xfId="0" applyNumberFormat="1" applyFont="1" applyBorder="1"/>
    <xf numFmtId="0" fontId="12" fillId="0" borderId="0" xfId="0" applyFont="1" applyBorder="1" applyAlignment="1"/>
    <xf numFmtId="49" fontId="17" fillId="0" borderId="18" xfId="0" applyNumberFormat="1" applyFont="1" applyBorder="1" applyAlignment="1"/>
    <xf numFmtId="49" fontId="17" fillId="0" borderId="6" xfId="0" applyNumberFormat="1" applyFont="1" applyBorder="1" applyAlignment="1"/>
    <xf numFmtId="4" fontId="17" fillId="0" borderId="6" xfId="0" applyNumberFormat="1" applyFont="1" applyBorder="1" applyAlignment="1"/>
    <xf numFmtId="4" fontId="17" fillId="0" borderId="8" xfId="0" applyNumberFormat="1" applyFont="1" applyBorder="1" applyAlignment="1">
      <alignment horizontal="right" wrapText="1"/>
    </xf>
    <xf numFmtId="49" fontId="17" fillId="0" borderId="0" xfId="0" applyNumberFormat="1" applyFont="1" applyBorder="1" applyAlignment="1"/>
    <xf numFmtId="164" fontId="17" fillId="0" borderId="0" xfId="0" applyNumberFormat="1" applyFont="1" applyBorder="1" applyAlignment="1"/>
    <xf numFmtId="164" fontId="17" fillId="0" borderId="0" xfId="0" applyNumberFormat="1" applyFont="1" applyBorder="1" applyAlignment="1">
      <alignment horizontal="right" wrapText="1"/>
    </xf>
    <xf numFmtId="165" fontId="17" fillId="0" borderId="0" xfId="0" applyNumberFormat="1" applyFont="1" applyBorder="1" applyAlignment="1">
      <alignment horizontal="right" wrapText="1"/>
    </xf>
    <xf numFmtId="49" fontId="10" fillId="0" borderId="0" xfId="0" applyNumberFormat="1" applyFont="1" applyBorder="1" applyAlignment="1"/>
    <xf numFmtId="164" fontId="17" fillId="0" borderId="0" xfId="0" applyNumberFormat="1" applyFont="1" applyBorder="1" applyAlignment="1">
      <alignment horizontal="left"/>
    </xf>
    <xf numFmtId="1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8" fillId="0" borderId="0" xfId="0" applyFont="1" applyBorder="1"/>
    <xf numFmtId="49" fontId="10" fillId="0" borderId="0" xfId="0" applyNumberFormat="1" applyFont="1" applyFill="1" applyBorder="1" applyAlignment="1"/>
    <xf numFmtId="0" fontId="17" fillId="0" borderId="0" xfId="0" applyFont="1" applyBorder="1" applyAlignment="1"/>
    <xf numFmtId="0" fontId="10" fillId="0" borderId="13" xfId="0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center" wrapText="1"/>
    </xf>
    <xf numFmtId="4" fontId="10" fillId="0" borderId="19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 wrapText="1"/>
    </xf>
    <xf numFmtId="3" fontId="10" fillId="0" borderId="20" xfId="0" applyNumberFormat="1" applyFont="1" applyBorder="1" applyAlignment="1">
      <alignment wrapText="1"/>
    </xf>
    <xf numFmtId="0" fontId="10" fillId="0" borderId="18" xfId="0" applyFont="1" applyBorder="1" applyAlignment="1">
      <alignment horizontal="center" wrapText="1"/>
    </xf>
    <xf numFmtId="3" fontId="10" fillId="0" borderId="6" xfId="0" applyNumberFormat="1" applyFont="1" applyBorder="1" applyAlignment="1">
      <alignment horizontal="center" wrapText="1"/>
    </xf>
    <xf numFmtId="4" fontId="10" fillId="0" borderId="21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 wrapText="1"/>
    </xf>
    <xf numFmtId="49" fontId="14" fillId="0" borderId="22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165" fontId="8" fillId="0" borderId="0" xfId="0" applyNumberFormat="1" applyFont="1" applyBorder="1"/>
    <xf numFmtId="4" fontId="17" fillId="0" borderId="17" xfId="0" applyNumberFormat="1" applyFont="1" applyBorder="1" applyAlignment="1"/>
    <xf numFmtId="0" fontId="17" fillId="0" borderId="23" xfId="0" applyFont="1" applyBorder="1" applyAlignment="1"/>
    <xf numFmtId="49" fontId="17" fillId="0" borderId="24" xfId="0" applyNumberFormat="1" applyFont="1" applyBorder="1" applyAlignment="1"/>
    <xf numFmtId="4" fontId="17" fillId="0" borderId="24" xfId="0" applyNumberFormat="1" applyFont="1" applyBorder="1" applyAlignment="1"/>
    <xf numFmtId="4" fontId="17" fillId="0" borderId="25" xfId="0" applyNumberFormat="1" applyFont="1" applyBorder="1" applyAlignment="1"/>
    <xf numFmtId="4" fontId="17" fillId="0" borderId="26" xfId="0" applyNumberFormat="1" applyFont="1" applyBorder="1" applyAlignment="1"/>
    <xf numFmtId="49" fontId="17" fillId="0" borderId="18" xfId="0" applyNumberFormat="1" applyFont="1" applyBorder="1" applyAlignment="1">
      <alignment wrapText="1"/>
    </xf>
    <xf numFmtId="4" fontId="17" fillId="0" borderId="6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/>
    <xf numFmtId="4" fontId="10" fillId="0" borderId="0" xfId="0" applyNumberFormat="1" applyFont="1" applyBorder="1" applyAlignment="1"/>
    <xf numFmtId="164" fontId="10" fillId="0" borderId="0" xfId="0" applyNumberFormat="1" applyFont="1" applyBorder="1" applyAlignment="1">
      <alignment horizontal="right" wrapText="1"/>
    </xf>
    <xf numFmtId="49" fontId="10" fillId="0" borderId="0" xfId="0" applyNumberFormat="1" applyFont="1" applyBorder="1" applyAlignment="1">
      <alignment horizontal="center"/>
    </xf>
    <xf numFmtId="164" fontId="17" fillId="0" borderId="0" xfId="0" applyNumberFormat="1" applyFont="1" applyAlignment="1"/>
    <xf numFmtId="1" fontId="17" fillId="0" borderId="0" xfId="0" applyNumberFormat="1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/>
    <xf numFmtId="3" fontId="17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wrapText="1"/>
    </xf>
    <xf numFmtId="49" fontId="17" fillId="0" borderId="0" xfId="0" applyNumberFormat="1" applyFont="1" applyBorder="1"/>
    <xf numFmtId="164" fontId="17" fillId="0" borderId="0" xfId="0" applyNumberFormat="1" applyFont="1" applyBorder="1"/>
    <xf numFmtId="0" fontId="17" fillId="0" borderId="0" xfId="0" applyFont="1" applyBorder="1"/>
    <xf numFmtId="164" fontId="0" fillId="0" borderId="0" xfId="0" applyNumberFormat="1" applyBorder="1"/>
    <xf numFmtId="1" fontId="0" fillId="0" borderId="0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Februarie%202016/Bugete%202016%20-%20ANFP%20SI%20CENTRE%20-%2026.02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get ANFP TOTAL 2016"/>
      <sheetName val="Buget ANFP 2016"/>
      <sheetName val="Buget Buc 2016 "/>
      <sheetName val="Buget Cluj 2016 "/>
      <sheetName val="Buget IASI 2016"/>
      <sheetName val="Buget TIMIS 2016"/>
      <sheetName val="Buget Total centre 2016"/>
      <sheetName val="Buget Total centralizator 2016"/>
      <sheetName val="Buget ANFP 2016,01"/>
      <sheetName val="Sheet2"/>
      <sheetName val="Buget 2015 (2)"/>
      <sheetName val="Sheet3"/>
    </sheetNames>
    <sheetDataSet>
      <sheetData sheetId="0">
        <row r="20">
          <cell r="H20">
            <v>1790</v>
          </cell>
          <cell r="I20">
            <v>1790</v>
          </cell>
          <cell r="J20">
            <v>1206</v>
          </cell>
          <cell r="K20">
            <v>0</v>
          </cell>
          <cell r="L20">
            <v>1111</v>
          </cell>
          <cell r="M20">
            <v>0</v>
          </cell>
        </row>
        <row r="21">
          <cell r="H21">
            <v>100</v>
          </cell>
          <cell r="I21">
            <v>100</v>
          </cell>
          <cell r="J21">
            <v>100</v>
          </cell>
          <cell r="L21">
            <v>68</v>
          </cell>
        </row>
        <row r="22">
          <cell r="H22">
            <v>16</v>
          </cell>
          <cell r="I22">
            <v>10</v>
          </cell>
          <cell r="J22">
            <v>10</v>
          </cell>
          <cell r="L22">
            <v>10</v>
          </cell>
        </row>
        <row r="23">
          <cell r="H23">
            <v>100</v>
          </cell>
          <cell r="I23">
            <v>105</v>
          </cell>
          <cell r="J23">
            <v>150</v>
          </cell>
          <cell r="L23">
            <v>195</v>
          </cell>
        </row>
        <row r="24">
          <cell r="H24">
            <v>360</v>
          </cell>
          <cell r="I24">
            <v>360</v>
          </cell>
          <cell r="J24">
            <v>100</v>
          </cell>
          <cell r="L24">
            <v>45</v>
          </cell>
        </row>
        <row r="25">
          <cell r="H25">
            <v>360</v>
          </cell>
          <cell r="I25">
            <v>360</v>
          </cell>
          <cell r="J25">
            <v>100</v>
          </cell>
          <cell r="L25">
            <v>45</v>
          </cell>
        </row>
        <row r="26">
          <cell r="H26">
            <v>0</v>
          </cell>
          <cell r="I26">
            <v>0</v>
          </cell>
          <cell r="J26">
            <v>0</v>
          </cell>
          <cell r="L26">
            <v>0</v>
          </cell>
        </row>
        <row r="27">
          <cell r="H27">
            <v>634</v>
          </cell>
          <cell r="I27">
            <v>635</v>
          </cell>
          <cell r="J27">
            <v>434</v>
          </cell>
          <cell r="L27">
            <v>571</v>
          </cell>
        </row>
        <row r="28">
          <cell r="H28">
            <v>450</v>
          </cell>
          <cell r="I28">
            <v>450</v>
          </cell>
          <cell r="J28">
            <v>350</v>
          </cell>
          <cell r="L28">
            <v>475</v>
          </cell>
        </row>
        <row r="29">
          <cell r="H29">
            <v>20</v>
          </cell>
          <cell r="I29">
            <v>20</v>
          </cell>
          <cell r="J29">
            <v>9</v>
          </cell>
          <cell r="L29">
            <v>9</v>
          </cell>
        </row>
        <row r="30">
          <cell r="H30">
            <v>140</v>
          </cell>
          <cell r="I30">
            <v>140</v>
          </cell>
          <cell r="J30">
            <v>50</v>
          </cell>
          <cell r="L30">
            <v>73</v>
          </cell>
        </row>
        <row r="31">
          <cell r="H31">
            <v>4</v>
          </cell>
          <cell r="I31">
            <v>5</v>
          </cell>
          <cell r="J31">
            <v>5</v>
          </cell>
          <cell r="L31">
            <v>4</v>
          </cell>
        </row>
        <row r="32">
          <cell r="H32">
            <v>20</v>
          </cell>
          <cell r="I32">
            <v>20</v>
          </cell>
          <cell r="J32">
            <v>20</v>
          </cell>
          <cell r="L32">
            <v>10</v>
          </cell>
        </row>
        <row r="33">
          <cell r="I33">
            <v>1000</v>
          </cell>
          <cell r="J33">
            <v>900</v>
          </cell>
          <cell r="L33">
            <v>900</v>
          </cell>
        </row>
        <row r="34">
          <cell r="I34">
            <v>705</v>
          </cell>
          <cell r="J34">
            <v>620</v>
          </cell>
          <cell r="L34">
            <v>619</v>
          </cell>
        </row>
        <row r="35">
          <cell r="H35">
            <v>10</v>
          </cell>
          <cell r="I35">
            <v>10</v>
          </cell>
          <cell r="J35">
            <v>10</v>
          </cell>
          <cell r="L35">
            <v>20</v>
          </cell>
        </row>
        <row r="36">
          <cell r="H36">
            <v>5</v>
          </cell>
          <cell r="I36">
            <v>5</v>
          </cell>
          <cell r="J36">
            <v>5</v>
          </cell>
          <cell r="L36">
            <v>5</v>
          </cell>
        </row>
        <row r="37">
          <cell r="H37">
            <v>250</v>
          </cell>
          <cell r="I37">
            <v>250</v>
          </cell>
          <cell r="J37">
            <v>220</v>
          </cell>
          <cell r="L37">
            <v>180</v>
          </cell>
        </row>
        <row r="38">
          <cell r="H38">
            <v>15</v>
          </cell>
          <cell r="I38">
            <v>15</v>
          </cell>
          <cell r="J38">
            <v>15</v>
          </cell>
          <cell r="L38">
            <v>5</v>
          </cell>
        </row>
        <row r="39">
          <cell r="H39">
            <v>70</v>
          </cell>
          <cell r="I39">
            <v>70</v>
          </cell>
          <cell r="J39">
            <v>60</v>
          </cell>
          <cell r="L39">
            <v>50</v>
          </cell>
        </row>
        <row r="40">
          <cell r="H40">
            <v>4</v>
          </cell>
          <cell r="I40">
            <v>0</v>
          </cell>
          <cell r="J40">
            <v>0</v>
          </cell>
          <cell r="L40">
            <v>0</v>
          </cell>
        </row>
        <row r="41">
          <cell r="H41">
            <v>50</v>
          </cell>
          <cell r="I41">
            <v>40</v>
          </cell>
          <cell r="J41">
            <v>30</v>
          </cell>
          <cell r="L41">
            <v>30</v>
          </cell>
        </row>
        <row r="42">
          <cell r="H42">
            <v>50</v>
          </cell>
          <cell r="I42">
            <v>40</v>
          </cell>
          <cell r="J42">
            <v>30</v>
          </cell>
          <cell r="L42">
            <v>30</v>
          </cell>
        </row>
        <row r="43">
          <cell r="H43">
            <v>276</v>
          </cell>
          <cell r="I43">
            <v>275</v>
          </cell>
          <cell r="J43">
            <v>250</v>
          </cell>
          <cell r="L43">
            <v>299</v>
          </cell>
        </row>
        <row r="44">
          <cell r="H44">
            <v>10</v>
          </cell>
          <cell r="I44">
            <v>0</v>
          </cell>
          <cell r="J44">
            <v>0</v>
          </cell>
          <cell r="L44">
            <v>0</v>
          </cell>
        </row>
        <row r="45">
          <cell r="H45">
            <v>10</v>
          </cell>
          <cell r="I45">
            <v>10</v>
          </cell>
          <cell r="J45">
            <v>0</v>
          </cell>
          <cell r="L45">
            <v>0</v>
          </cell>
        </row>
        <row r="46">
          <cell r="H46">
            <v>10</v>
          </cell>
          <cell r="I46">
            <v>10</v>
          </cell>
          <cell r="J46">
            <v>0</v>
          </cell>
          <cell r="L46">
            <v>0</v>
          </cell>
        </row>
        <row r="47">
          <cell r="H47">
            <v>75</v>
          </cell>
          <cell r="I47">
            <v>75</v>
          </cell>
          <cell r="J47">
            <v>60</v>
          </cell>
          <cell r="L47">
            <v>70</v>
          </cell>
        </row>
        <row r="48">
          <cell r="H48">
            <v>50</v>
          </cell>
          <cell r="I48">
            <v>50</v>
          </cell>
          <cell r="J48">
            <v>40</v>
          </cell>
          <cell r="L48">
            <v>40</v>
          </cell>
        </row>
        <row r="49">
          <cell r="H49">
            <v>25</v>
          </cell>
          <cell r="I49">
            <v>25</v>
          </cell>
          <cell r="J49">
            <v>20</v>
          </cell>
          <cell r="L49">
            <v>30</v>
          </cell>
        </row>
        <row r="50">
          <cell r="H50">
            <v>2</v>
          </cell>
          <cell r="I50">
            <v>0</v>
          </cell>
          <cell r="J50">
            <v>0</v>
          </cell>
          <cell r="L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L51">
            <v>0</v>
          </cell>
        </row>
        <row r="52">
          <cell r="H52">
            <v>10</v>
          </cell>
          <cell r="I52">
            <v>10</v>
          </cell>
          <cell r="J52">
            <v>20</v>
          </cell>
          <cell r="L52">
            <v>10</v>
          </cell>
        </row>
        <row r="53">
          <cell r="H53">
            <v>0</v>
          </cell>
          <cell r="I53">
            <v>0</v>
          </cell>
          <cell r="J53">
            <v>0</v>
          </cell>
          <cell r="L53">
            <v>0</v>
          </cell>
        </row>
        <row r="54">
          <cell r="H54">
            <v>163</v>
          </cell>
          <cell r="I54">
            <v>200</v>
          </cell>
          <cell r="J54">
            <v>200</v>
          </cell>
          <cell r="L54">
            <v>201</v>
          </cell>
        </row>
        <row r="55">
          <cell r="H55">
            <v>0</v>
          </cell>
          <cell r="I55">
            <v>0</v>
          </cell>
          <cell r="J55">
            <v>0</v>
          </cell>
          <cell r="L55">
            <v>0</v>
          </cell>
        </row>
        <row r="56">
          <cell r="H56">
            <v>5</v>
          </cell>
          <cell r="I56">
            <v>0</v>
          </cell>
          <cell r="J56">
            <v>0</v>
          </cell>
          <cell r="L56">
            <v>0</v>
          </cell>
        </row>
        <row r="57">
          <cell r="H57">
            <v>1</v>
          </cell>
          <cell r="I57">
            <v>0</v>
          </cell>
          <cell r="J57">
            <v>0</v>
          </cell>
          <cell r="L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L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L59">
            <v>0</v>
          </cell>
        </row>
        <row r="60">
          <cell r="H60">
            <v>7</v>
          </cell>
          <cell r="I60">
            <v>0</v>
          </cell>
          <cell r="J60">
            <v>0</v>
          </cell>
          <cell r="L60">
            <v>0</v>
          </cell>
        </row>
        <row r="61">
          <cell r="H61">
            <v>150</v>
          </cell>
          <cell r="I61">
            <v>200</v>
          </cell>
          <cell r="J61">
            <v>200</v>
          </cell>
          <cell r="L61">
            <v>201</v>
          </cell>
        </row>
        <row r="62">
          <cell r="H62">
            <v>0</v>
          </cell>
          <cell r="I62">
            <v>0</v>
          </cell>
          <cell r="J62">
            <v>0</v>
          </cell>
          <cell r="L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L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L64">
            <v>0</v>
          </cell>
        </row>
        <row r="65">
          <cell r="H65">
            <v>150</v>
          </cell>
          <cell r="I65">
            <v>0</v>
          </cell>
          <cell r="J65">
            <v>0</v>
          </cell>
          <cell r="L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L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L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L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L69">
            <v>0</v>
          </cell>
        </row>
        <row r="70">
          <cell r="H70">
            <v>150</v>
          </cell>
          <cell r="I70">
            <v>0</v>
          </cell>
          <cell r="J70">
            <v>0</v>
          </cell>
          <cell r="L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L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L72">
            <v>0</v>
          </cell>
        </row>
        <row r="73">
          <cell r="H73">
            <v>150</v>
          </cell>
          <cell r="I73">
            <v>0</v>
          </cell>
          <cell r="J73">
            <v>0</v>
          </cell>
          <cell r="L73">
            <v>0</v>
          </cell>
        </row>
        <row r="79">
          <cell r="H79">
            <v>130</v>
          </cell>
          <cell r="I79">
            <v>130</v>
          </cell>
          <cell r="J79">
            <v>128</v>
          </cell>
          <cell r="L79">
            <v>127</v>
          </cell>
        </row>
        <row r="80">
          <cell r="H80">
            <v>130</v>
          </cell>
          <cell r="I80">
            <v>130</v>
          </cell>
          <cell r="J80">
            <v>128</v>
          </cell>
          <cell r="L80">
            <v>127</v>
          </cell>
        </row>
        <row r="81">
          <cell r="H81">
            <v>0</v>
          </cell>
          <cell r="I81">
            <v>0</v>
          </cell>
          <cell r="J81">
            <v>0</v>
          </cell>
          <cell r="L81">
            <v>0</v>
          </cell>
        </row>
        <row r="82">
          <cell r="H82">
            <v>0</v>
          </cell>
          <cell r="I82">
            <v>50</v>
          </cell>
          <cell r="J82">
            <v>200</v>
          </cell>
          <cell r="L82">
            <v>250</v>
          </cell>
        </row>
        <row r="83">
          <cell r="H83">
            <v>0</v>
          </cell>
          <cell r="I83">
            <v>50</v>
          </cell>
          <cell r="J83">
            <v>200</v>
          </cell>
          <cell r="L83">
            <v>250</v>
          </cell>
        </row>
        <row r="85">
          <cell r="H85">
            <v>0</v>
          </cell>
          <cell r="I85">
            <v>0</v>
          </cell>
          <cell r="J85">
            <v>0</v>
          </cell>
          <cell r="L85">
            <v>0</v>
          </cell>
        </row>
        <row r="86">
          <cell r="H86">
            <v>0</v>
          </cell>
          <cell r="I86">
            <v>0</v>
          </cell>
          <cell r="J86">
            <v>100</v>
          </cell>
          <cell r="L86">
            <v>141</v>
          </cell>
        </row>
        <row r="87">
          <cell r="H87">
            <v>0</v>
          </cell>
          <cell r="I87">
            <v>0</v>
          </cell>
          <cell r="J87">
            <v>0</v>
          </cell>
          <cell r="L87">
            <v>0</v>
          </cell>
        </row>
        <row r="88">
          <cell r="H88">
            <v>0</v>
          </cell>
          <cell r="I88">
            <v>50</v>
          </cell>
          <cell r="J88">
            <v>100</v>
          </cell>
          <cell r="L88">
            <v>109</v>
          </cell>
        </row>
        <row r="89">
          <cell r="H89">
            <v>0</v>
          </cell>
          <cell r="I89">
            <v>0</v>
          </cell>
          <cell r="J89">
            <v>0</v>
          </cell>
          <cell r="L89">
            <v>0</v>
          </cell>
        </row>
      </sheetData>
      <sheetData sheetId="1"/>
      <sheetData sheetId="2"/>
      <sheetData sheetId="3"/>
      <sheetData sheetId="4"/>
      <sheetData sheetId="5"/>
      <sheetData sheetId="6">
        <row r="19">
          <cell r="I19">
            <v>242</v>
          </cell>
          <cell r="J19">
            <v>215</v>
          </cell>
          <cell r="K19">
            <v>170</v>
          </cell>
          <cell r="L19">
            <v>0</v>
          </cell>
          <cell r="M19">
            <v>143</v>
          </cell>
          <cell r="N19">
            <v>0</v>
          </cell>
        </row>
        <row r="20">
          <cell r="I20">
            <v>6</v>
          </cell>
          <cell r="J20">
            <v>6</v>
          </cell>
          <cell r="K20">
            <v>6</v>
          </cell>
          <cell r="M20">
            <v>2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0</v>
          </cell>
        </row>
        <row r="22">
          <cell r="I22">
            <v>17</v>
          </cell>
          <cell r="J22">
            <v>0</v>
          </cell>
          <cell r="K22">
            <v>0</v>
          </cell>
          <cell r="M22">
            <v>0</v>
          </cell>
        </row>
        <row r="23">
          <cell r="I23">
            <v>70</v>
          </cell>
          <cell r="J23">
            <v>64</v>
          </cell>
          <cell r="K23">
            <v>34</v>
          </cell>
          <cell r="M23">
            <v>2</v>
          </cell>
        </row>
        <row r="24">
          <cell r="I24">
            <v>70</v>
          </cell>
          <cell r="J24">
            <v>64</v>
          </cell>
          <cell r="K24">
            <v>34</v>
          </cell>
          <cell r="M24">
            <v>2</v>
          </cell>
        </row>
        <row r="25">
          <cell r="I25">
            <v>0</v>
          </cell>
          <cell r="J25">
            <v>0</v>
          </cell>
          <cell r="K25">
            <v>0</v>
          </cell>
          <cell r="M25">
            <v>0</v>
          </cell>
        </row>
        <row r="26">
          <cell r="I26">
            <v>72.8</v>
          </cell>
          <cell r="J26">
            <v>66.900000000000006</v>
          </cell>
          <cell r="K26">
            <v>23.2</v>
          </cell>
          <cell r="M26">
            <v>11</v>
          </cell>
        </row>
        <row r="27">
          <cell r="I27">
            <v>52</v>
          </cell>
          <cell r="J27">
            <v>50</v>
          </cell>
          <cell r="K27">
            <v>14</v>
          </cell>
          <cell r="M27">
            <v>10</v>
          </cell>
        </row>
        <row r="28">
          <cell r="I28">
            <v>2.2000000000000002</v>
          </cell>
          <cell r="J28">
            <v>1.7</v>
          </cell>
          <cell r="K28">
            <v>0.1</v>
          </cell>
          <cell r="M28">
            <v>0</v>
          </cell>
        </row>
        <row r="29">
          <cell r="I29">
            <v>14</v>
          </cell>
          <cell r="J29">
            <v>13</v>
          </cell>
          <cell r="K29">
            <v>9</v>
          </cell>
          <cell r="M29">
            <v>1</v>
          </cell>
        </row>
        <row r="30">
          <cell r="I30">
            <v>1.0999999999999999</v>
          </cell>
          <cell r="J30">
            <v>0.7</v>
          </cell>
          <cell r="K30">
            <v>0.1</v>
          </cell>
          <cell r="M30">
            <v>0</v>
          </cell>
        </row>
        <row r="31">
          <cell r="I31">
            <v>3.5</v>
          </cell>
          <cell r="J31">
            <v>1.5</v>
          </cell>
          <cell r="K31">
            <v>0</v>
          </cell>
          <cell r="M31">
            <v>0</v>
          </cell>
        </row>
        <row r="32">
          <cell r="J32">
            <v>54.3</v>
          </cell>
          <cell r="K32">
            <v>24.7</v>
          </cell>
          <cell r="M32">
            <v>14.5</v>
          </cell>
        </row>
        <row r="33">
          <cell r="J33">
            <v>52.3</v>
          </cell>
          <cell r="K33">
            <v>24.7</v>
          </cell>
          <cell r="M33">
            <v>14.5</v>
          </cell>
        </row>
        <row r="34">
          <cell r="I34">
            <v>1.5</v>
          </cell>
          <cell r="J34">
            <v>0.8</v>
          </cell>
          <cell r="K34">
            <v>0.7</v>
          </cell>
          <cell r="M34">
            <v>0</v>
          </cell>
        </row>
        <row r="35">
          <cell r="I35">
            <v>0.5</v>
          </cell>
          <cell r="J35">
            <v>0.5</v>
          </cell>
          <cell r="K35">
            <v>0</v>
          </cell>
          <cell r="M35">
            <v>0</v>
          </cell>
        </row>
        <row r="36">
          <cell r="I36">
            <v>32</v>
          </cell>
          <cell r="J36">
            <v>23</v>
          </cell>
          <cell r="K36">
            <v>3</v>
          </cell>
          <cell r="M36">
            <v>0</v>
          </cell>
        </row>
        <row r="37">
          <cell r="I37">
            <v>4.5</v>
          </cell>
          <cell r="J37">
            <v>2</v>
          </cell>
          <cell r="K37">
            <v>2</v>
          </cell>
          <cell r="M37">
            <v>3.5</v>
          </cell>
        </row>
        <row r="38">
          <cell r="I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M39">
            <v>0</v>
          </cell>
        </row>
        <row r="40">
          <cell r="I40">
            <v>14</v>
          </cell>
          <cell r="J40">
            <v>5</v>
          </cell>
          <cell r="K40">
            <v>3</v>
          </cell>
          <cell r="M40">
            <v>1</v>
          </cell>
        </row>
        <row r="41">
          <cell r="I41">
            <v>1</v>
          </cell>
          <cell r="J41">
            <v>1</v>
          </cell>
          <cell r="K41">
            <v>1</v>
          </cell>
          <cell r="M41">
            <v>0</v>
          </cell>
        </row>
        <row r="42">
          <cell r="I42">
            <v>43</v>
          </cell>
          <cell r="J42">
            <v>20</v>
          </cell>
          <cell r="K42">
            <v>15</v>
          </cell>
          <cell r="M42">
            <v>10</v>
          </cell>
        </row>
        <row r="43">
          <cell r="I43">
            <v>0</v>
          </cell>
          <cell r="J43">
            <v>0</v>
          </cell>
          <cell r="K43">
            <v>0</v>
          </cell>
          <cell r="M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0</v>
          </cell>
        </row>
        <row r="46">
          <cell r="I46">
            <v>11</v>
          </cell>
          <cell r="J46">
            <v>0</v>
          </cell>
          <cell r="K46">
            <v>0</v>
          </cell>
          <cell r="M46">
            <v>0</v>
          </cell>
        </row>
        <row r="47">
          <cell r="I47">
            <v>11</v>
          </cell>
          <cell r="J47">
            <v>0</v>
          </cell>
          <cell r="K47">
            <v>0</v>
          </cell>
          <cell r="M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M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M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M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M51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M52">
            <v>0</v>
          </cell>
        </row>
        <row r="53">
          <cell r="I53">
            <v>3</v>
          </cell>
          <cell r="J53">
            <v>2</v>
          </cell>
          <cell r="K53">
            <v>0</v>
          </cell>
          <cell r="M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M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M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M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M59">
            <v>0</v>
          </cell>
        </row>
        <row r="60">
          <cell r="I60">
            <v>3</v>
          </cell>
          <cell r="J60">
            <v>2</v>
          </cell>
          <cell r="K60">
            <v>0</v>
          </cell>
          <cell r="M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M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M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M63">
            <v>0</v>
          </cell>
        </row>
        <row r="64">
          <cell r="I64">
            <v>150</v>
          </cell>
          <cell r="J64">
            <v>0</v>
          </cell>
          <cell r="K64">
            <v>0</v>
          </cell>
          <cell r="M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M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M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M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M68">
            <v>0</v>
          </cell>
        </row>
        <row r="69">
          <cell r="I69">
            <v>150</v>
          </cell>
          <cell r="J69">
            <v>0</v>
          </cell>
          <cell r="K69">
            <v>0</v>
          </cell>
          <cell r="M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M71">
            <v>0</v>
          </cell>
        </row>
        <row r="72">
          <cell r="I72">
            <v>150</v>
          </cell>
          <cell r="J72">
            <v>0</v>
          </cell>
          <cell r="K72">
            <v>0</v>
          </cell>
          <cell r="M72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M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M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M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M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M82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M88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134"/>
  <sheetViews>
    <sheetView tabSelected="1" zoomScaleNormal="100" workbookViewId="0">
      <selection activeCell="O20" sqref="O20"/>
    </sheetView>
  </sheetViews>
  <sheetFormatPr defaultRowHeight="12.75" x14ac:dyDescent="0.2"/>
  <cols>
    <col min="2" max="2" width="0.85546875" customWidth="1"/>
    <col min="3" max="3" width="0.7109375" customWidth="1"/>
    <col min="4" max="4" width="46.42578125" customWidth="1"/>
    <col min="5" max="5" width="11.140625" customWidth="1"/>
    <col min="6" max="6" width="12.140625" style="154" customWidth="1"/>
    <col min="7" max="7" width="9.7109375" style="154" customWidth="1"/>
    <col min="8" max="8" width="11.85546875" style="154" customWidth="1"/>
    <col min="9" max="9" width="10.7109375" style="154" customWidth="1"/>
    <col min="10" max="10" width="10.140625" style="154" customWidth="1"/>
    <col min="11" max="11" width="11" style="154" customWidth="1"/>
    <col min="12" max="12" width="10.7109375" style="9" customWidth="1"/>
    <col min="13" max="13" width="10.7109375" customWidth="1"/>
    <col min="14" max="14" width="10.7109375" style="5" customWidth="1"/>
    <col min="15" max="15" width="13.85546875" style="6" customWidth="1"/>
    <col min="16" max="16" width="15.28515625" customWidth="1"/>
    <col min="17" max="17" width="10.5703125" customWidth="1"/>
    <col min="18" max="18" width="7.28515625" customWidth="1"/>
    <col min="19" max="19" width="8" customWidth="1"/>
  </cols>
  <sheetData>
    <row r="1" spans="3:19" x14ac:dyDescent="0.2">
      <c r="D1" s="1" t="s">
        <v>0</v>
      </c>
      <c r="E1" s="2"/>
      <c r="F1" s="3"/>
      <c r="G1" s="3"/>
      <c r="H1" s="3"/>
      <c r="I1" s="3"/>
      <c r="J1" s="3"/>
      <c r="K1" s="3"/>
      <c r="L1" s="4"/>
      <c r="M1" s="2"/>
    </row>
    <row r="2" spans="3:19" x14ac:dyDescent="0.2">
      <c r="D2" s="1" t="s">
        <v>1</v>
      </c>
      <c r="E2" s="1"/>
      <c r="F2" s="7"/>
      <c r="G2" s="7"/>
      <c r="H2" s="3"/>
      <c r="I2" s="3"/>
      <c r="J2" s="3"/>
      <c r="K2" s="3"/>
      <c r="L2" s="4"/>
      <c r="M2" s="2"/>
    </row>
    <row r="3" spans="3:19" x14ac:dyDescent="0.2">
      <c r="D3" s="1" t="s">
        <v>2</v>
      </c>
      <c r="E3" s="1"/>
      <c r="F3" s="7"/>
      <c r="G3" s="7"/>
      <c r="H3" s="3"/>
      <c r="I3" s="3"/>
      <c r="J3" s="3"/>
      <c r="K3" s="3"/>
      <c r="L3" s="4"/>
      <c r="M3" s="2"/>
    </row>
    <row r="4" spans="3:19" x14ac:dyDescent="0.2">
      <c r="D4" s="1"/>
      <c r="E4" s="1"/>
      <c r="F4" s="7"/>
      <c r="G4" s="7"/>
      <c r="H4" s="3"/>
      <c r="I4" s="3"/>
      <c r="J4" s="3"/>
      <c r="K4" s="3"/>
      <c r="L4" s="4"/>
      <c r="M4" s="2"/>
    </row>
    <row r="5" spans="3:19" x14ac:dyDescent="0.2">
      <c r="D5" s="1"/>
      <c r="E5" s="1"/>
      <c r="F5" s="7"/>
      <c r="G5" s="7"/>
      <c r="H5" s="7"/>
      <c r="I5" s="7" t="s">
        <v>3</v>
      </c>
      <c r="J5" s="7"/>
      <c r="K5" s="7"/>
      <c r="L5" s="7"/>
      <c r="M5" s="7"/>
      <c r="N5" s="8"/>
    </row>
    <row r="6" spans="3:19" x14ac:dyDescent="0.2">
      <c r="D6" s="1" t="s">
        <v>4</v>
      </c>
      <c r="E6" s="1"/>
      <c r="F6" s="7"/>
      <c r="G6" s="7"/>
      <c r="H6" s="7"/>
      <c r="I6" s="7" t="s">
        <v>5</v>
      </c>
      <c r="J6" s="7"/>
      <c r="K6" s="7"/>
      <c r="L6" s="7"/>
      <c r="M6" s="7"/>
      <c r="N6" s="8"/>
    </row>
    <row r="7" spans="3:19" x14ac:dyDescent="0.2">
      <c r="D7" s="1"/>
      <c r="E7" s="1"/>
      <c r="F7" s="7"/>
      <c r="G7" s="7"/>
      <c r="H7" s="7"/>
      <c r="I7" s="7"/>
      <c r="J7" s="7"/>
      <c r="K7" s="7"/>
      <c r="L7" s="7"/>
      <c r="M7" s="7"/>
      <c r="N7" s="8"/>
    </row>
    <row r="8" spans="3:19" x14ac:dyDescent="0.2">
      <c r="D8" s="2"/>
      <c r="E8" s="2"/>
      <c r="F8" s="3"/>
      <c r="G8" s="3"/>
      <c r="H8" s="3"/>
      <c r="I8" s="3"/>
      <c r="J8" s="3"/>
      <c r="K8" s="3"/>
      <c r="L8" s="3"/>
      <c r="M8" s="3"/>
      <c r="N8" s="9"/>
    </row>
    <row r="9" spans="3:19" x14ac:dyDescent="0.2">
      <c r="D9" s="1"/>
      <c r="E9" s="1"/>
      <c r="F9" s="7" t="s">
        <v>6</v>
      </c>
      <c r="G9" s="7"/>
      <c r="H9" s="3"/>
      <c r="I9" s="3"/>
      <c r="J9" s="3"/>
      <c r="K9" s="3"/>
      <c r="L9" s="4"/>
      <c r="M9" s="2"/>
    </row>
    <row r="10" spans="3:19" x14ac:dyDescent="0.2">
      <c r="D10" s="10"/>
      <c r="E10" s="10" t="s">
        <v>1</v>
      </c>
      <c r="F10" s="11"/>
      <c r="G10" s="11"/>
      <c r="H10" s="3"/>
      <c r="I10" s="3"/>
      <c r="J10" s="3"/>
      <c r="K10" s="3"/>
      <c r="L10" s="4"/>
      <c r="M10" s="2"/>
    </row>
    <row r="11" spans="3:19" ht="15.75" x14ac:dyDescent="0.25">
      <c r="C11" s="12"/>
      <c r="D11" s="13"/>
      <c r="E11" s="14"/>
      <c r="F11" s="15"/>
      <c r="G11" s="15"/>
      <c r="H11" s="16"/>
      <c r="I11" s="17"/>
      <c r="J11" s="17"/>
      <c r="K11" s="17"/>
      <c r="L11" s="18"/>
      <c r="M11" s="19"/>
      <c r="N11" s="20"/>
      <c r="O11" s="21"/>
      <c r="P11" s="22"/>
    </row>
    <row r="12" spans="3:19" ht="15" customHeight="1" thickBot="1" x14ac:dyDescent="0.3">
      <c r="C12" s="23"/>
      <c r="D12" s="24" t="s">
        <v>7</v>
      </c>
      <c r="E12" s="25"/>
      <c r="F12" s="26"/>
      <c r="G12" s="26"/>
      <c r="H12" s="26"/>
      <c r="I12" s="26"/>
      <c r="J12" s="26"/>
      <c r="K12" s="26"/>
      <c r="L12" s="27"/>
      <c r="M12" s="27" t="s">
        <v>8</v>
      </c>
      <c r="N12" s="28"/>
      <c r="O12" s="29"/>
      <c r="P12" s="30"/>
      <c r="Q12" s="31"/>
      <c r="R12" s="31"/>
      <c r="S12" s="31"/>
    </row>
    <row r="13" spans="3:19" ht="13.5" customHeight="1" x14ac:dyDescent="0.2">
      <c r="C13" s="23"/>
      <c r="D13" s="32" t="s">
        <v>9</v>
      </c>
      <c r="E13" s="33" t="s">
        <v>10</v>
      </c>
      <c r="F13" s="34" t="s">
        <v>11</v>
      </c>
      <c r="G13" s="35" t="s">
        <v>12</v>
      </c>
      <c r="H13" s="34" t="s">
        <v>13</v>
      </c>
      <c r="I13" s="34" t="s">
        <v>14</v>
      </c>
      <c r="J13" s="36" t="s">
        <v>15</v>
      </c>
      <c r="K13" s="35" t="s">
        <v>12</v>
      </c>
      <c r="L13" s="37" t="s">
        <v>16</v>
      </c>
      <c r="M13" s="38" t="s">
        <v>12</v>
      </c>
      <c r="N13" s="28"/>
      <c r="O13" s="39"/>
      <c r="P13" s="40"/>
      <c r="Q13" s="41"/>
      <c r="R13" s="31"/>
      <c r="S13" s="31"/>
    </row>
    <row r="14" spans="3:19" ht="36.75" customHeight="1" thickBot="1" x14ac:dyDescent="0.25">
      <c r="C14" s="23"/>
      <c r="D14" s="42"/>
      <c r="E14" s="43"/>
      <c r="F14" s="44"/>
      <c r="G14" s="45"/>
      <c r="H14" s="44"/>
      <c r="I14" s="44"/>
      <c r="J14" s="46"/>
      <c r="K14" s="45"/>
      <c r="L14" s="47"/>
      <c r="M14" s="48"/>
      <c r="N14" s="49"/>
      <c r="O14" s="50"/>
      <c r="P14" s="49"/>
      <c r="Q14" s="51"/>
      <c r="R14" s="52"/>
      <c r="S14" s="53"/>
    </row>
    <row r="15" spans="3:19" s="22" customFormat="1" ht="12.75" customHeight="1" thickBot="1" x14ac:dyDescent="0.25">
      <c r="C15" s="23"/>
      <c r="D15" s="54" t="s">
        <v>17</v>
      </c>
      <c r="E15" s="55" t="s">
        <v>18</v>
      </c>
      <c r="F15" s="56" t="s">
        <v>19</v>
      </c>
      <c r="G15" s="56" t="s">
        <v>20</v>
      </c>
      <c r="H15" s="56" t="s">
        <v>21</v>
      </c>
      <c r="I15" s="56" t="s">
        <v>22</v>
      </c>
      <c r="J15" s="56" t="s">
        <v>23</v>
      </c>
      <c r="K15" s="56" t="s">
        <v>24</v>
      </c>
      <c r="L15" s="57" t="s">
        <v>25</v>
      </c>
      <c r="M15" s="58" t="s">
        <v>26</v>
      </c>
      <c r="N15" s="59"/>
      <c r="O15" s="60"/>
      <c r="P15" s="59"/>
      <c r="Q15" s="28"/>
      <c r="R15" s="61"/>
      <c r="S15" s="62"/>
    </row>
    <row r="16" spans="3:19" x14ac:dyDescent="0.2">
      <c r="C16" s="23"/>
      <c r="D16" s="63" t="s">
        <v>27</v>
      </c>
      <c r="E16" s="64" t="s">
        <v>28</v>
      </c>
      <c r="F16" s="65">
        <f>F17+F82</f>
        <v>13502.1</v>
      </c>
      <c r="G16" s="65">
        <f t="shared" ref="G16:M16" si="0">G17+G82</f>
        <v>409.6</v>
      </c>
      <c r="H16" s="65">
        <f t="shared" si="0"/>
        <v>3653.7</v>
      </c>
      <c r="I16" s="65">
        <f t="shared" si="0"/>
        <v>3773.8</v>
      </c>
      <c r="J16" s="65">
        <f t="shared" si="0"/>
        <v>2970.1</v>
      </c>
      <c r="K16" s="65">
        <f t="shared" si="0"/>
        <v>296.05</v>
      </c>
      <c r="L16" s="65">
        <f t="shared" si="0"/>
        <v>3104.5</v>
      </c>
      <c r="M16" s="66">
        <f t="shared" si="0"/>
        <v>113.54999999999998</v>
      </c>
      <c r="N16" s="49"/>
      <c r="O16" s="50"/>
      <c r="P16" s="49"/>
      <c r="Q16" s="49"/>
      <c r="R16" s="52"/>
      <c r="S16" s="53"/>
    </row>
    <row r="17" spans="3:20" x14ac:dyDescent="0.2">
      <c r="C17" s="23"/>
      <c r="D17" s="67" t="s">
        <v>29</v>
      </c>
      <c r="E17" s="68" t="s">
        <v>30</v>
      </c>
      <c r="F17" s="69">
        <f>F18+F33+F65+F74+F79</f>
        <v>13002.1</v>
      </c>
      <c r="G17" s="69">
        <f t="shared" ref="G17:M17" si="1">G18+G33+G65+G74+G79</f>
        <v>359.6</v>
      </c>
      <c r="H17" s="69">
        <f t="shared" si="1"/>
        <v>3653.7</v>
      </c>
      <c r="I17" s="69">
        <f t="shared" si="1"/>
        <v>3723.8</v>
      </c>
      <c r="J17" s="69">
        <f t="shared" si="1"/>
        <v>2770.1</v>
      </c>
      <c r="K17" s="69">
        <f t="shared" si="1"/>
        <v>271.05</v>
      </c>
      <c r="L17" s="69">
        <f t="shared" si="1"/>
        <v>2854.5</v>
      </c>
      <c r="M17" s="70">
        <f t="shared" si="1"/>
        <v>88.549999999999983</v>
      </c>
      <c r="N17" s="49"/>
      <c r="O17" s="50"/>
      <c r="P17" s="49"/>
      <c r="Q17" s="49"/>
      <c r="R17" s="71"/>
      <c r="S17" s="53"/>
    </row>
    <row r="18" spans="3:20" x14ac:dyDescent="0.2">
      <c r="C18" s="23"/>
      <c r="D18" s="67" t="s">
        <v>31</v>
      </c>
      <c r="E18" s="68">
        <v>10</v>
      </c>
      <c r="F18" s="69">
        <f>F19+F24+F27</f>
        <v>8849.1</v>
      </c>
      <c r="G18" s="69">
        <f>G19+G24+G27</f>
        <v>0</v>
      </c>
      <c r="H18" s="69">
        <f>H19+H24+H27</f>
        <v>2592.1999999999998</v>
      </c>
      <c r="I18" s="69">
        <f>I19+I24+I27</f>
        <v>2648.1</v>
      </c>
      <c r="J18" s="69">
        <f>J19+J24+J27</f>
        <v>1766.8</v>
      </c>
      <c r="K18" s="69">
        <v>0</v>
      </c>
      <c r="L18" s="72">
        <f>L19+L24+L27</f>
        <v>1842</v>
      </c>
      <c r="M18" s="70">
        <v>0</v>
      </c>
      <c r="N18" s="49"/>
      <c r="O18" s="50"/>
      <c r="P18" s="49"/>
      <c r="Q18" s="49"/>
      <c r="R18" s="71"/>
      <c r="S18" s="73"/>
    </row>
    <row r="19" spans="3:20" x14ac:dyDescent="0.2">
      <c r="C19" s="23"/>
      <c r="D19" s="74" t="s">
        <v>32</v>
      </c>
      <c r="E19" s="68" t="s">
        <v>33</v>
      </c>
      <c r="F19" s="69">
        <f>F20+F21+F22+F23</f>
        <v>6054</v>
      </c>
      <c r="G19" s="69">
        <f>G20+G21+G22+G23</f>
        <v>0</v>
      </c>
      <c r="H19" s="69">
        <f>H20+H21+H22+H23</f>
        <v>1741</v>
      </c>
      <c r="I19" s="69">
        <f>I20+I21+I22+I23</f>
        <v>1784</v>
      </c>
      <c r="J19" s="69">
        <f>J20+J21+J22+J23</f>
        <v>1290</v>
      </c>
      <c r="K19" s="69">
        <v>0</v>
      </c>
      <c r="L19" s="72">
        <f>L20+L21+L22+L23</f>
        <v>1239</v>
      </c>
      <c r="M19" s="70">
        <v>0</v>
      </c>
      <c r="N19" s="49"/>
      <c r="O19" s="50"/>
      <c r="P19" s="49"/>
      <c r="Q19" s="49"/>
      <c r="R19" s="71"/>
      <c r="S19" s="75"/>
    </row>
    <row r="20" spans="3:20" x14ac:dyDescent="0.2">
      <c r="C20" s="23"/>
      <c r="D20" s="76" t="s">
        <v>34</v>
      </c>
      <c r="E20" s="77" t="s">
        <v>35</v>
      </c>
      <c r="F20" s="78">
        <f t="shared" ref="F20:F43" si="2">H20+I20+J20+L20</f>
        <v>5127</v>
      </c>
      <c r="G20" s="78">
        <f>K20+M20</f>
        <v>0</v>
      </c>
      <c r="H20" s="78">
        <f>'[1]Buget ANFP TOTAL 2016'!H20-'[1]Buget Total centre 2016'!I19</f>
        <v>1548</v>
      </c>
      <c r="I20" s="78">
        <f>'[1]Buget ANFP TOTAL 2016'!I20-'[1]Buget Total centre 2016'!J19</f>
        <v>1575</v>
      </c>
      <c r="J20" s="78">
        <f>'[1]Buget ANFP TOTAL 2016'!J20-'[1]Buget Total centre 2016'!K19</f>
        <v>1036</v>
      </c>
      <c r="K20" s="78">
        <f>'[1]Buget ANFP TOTAL 2016'!K20-'[1]Buget Total centre 2016'!L19</f>
        <v>0</v>
      </c>
      <c r="L20" s="78">
        <f>'[1]Buget ANFP TOTAL 2016'!L20-'[1]Buget Total centre 2016'!M19</f>
        <v>968</v>
      </c>
      <c r="M20" s="79">
        <f>'[1]Buget ANFP TOTAL 2016'!M20-'[1]Buget Total centre 2016'!N19</f>
        <v>0</v>
      </c>
      <c r="N20" s="71"/>
      <c r="O20" s="80"/>
      <c r="P20" s="71"/>
      <c r="Q20" s="71"/>
      <c r="R20" s="71"/>
      <c r="S20" s="81"/>
    </row>
    <row r="21" spans="3:20" x14ac:dyDescent="0.2">
      <c r="C21" s="23"/>
      <c r="D21" s="76" t="s">
        <v>36</v>
      </c>
      <c r="E21" s="77" t="s">
        <v>37</v>
      </c>
      <c r="F21" s="78">
        <f t="shared" si="2"/>
        <v>348</v>
      </c>
      <c r="G21" s="78">
        <f t="shared" ref="G21:G89" si="3">K21+M21</f>
        <v>0</v>
      </c>
      <c r="H21" s="78">
        <f>'[1]Buget ANFP TOTAL 2016'!H21-'[1]Buget Total centre 2016'!I20</f>
        <v>94</v>
      </c>
      <c r="I21" s="78">
        <f>'[1]Buget ANFP TOTAL 2016'!I21-'[1]Buget Total centre 2016'!J20</f>
        <v>94</v>
      </c>
      <c r="J21" s="78">
        <f>'[1]Buget ANFP TOTAL 2016'!J21-'[1]Buget Total centre 2016'!K20</f>
        <v>94</v>
      </c>
      <c r="K21" s="82">
        <v>0</v>
      </c>
      <c r="L21" s="78">
        <f>'[1]Buget ANFP TOTAL 2016'!L21-'[1]Buget Total centre 2016'!M20</f>
        <v>66</v>
      </c>
      <c r="M21" s="83">
        <v>0</v>
      </c>
      <c r="N21" s="71"/>
      <c r="O21" s="80"/>
      <c r="P21" s="71"/>
      <c r="Q21" s="71"/>
      <c r="R21" s="71"/>
      <c r="S21" s="81"/>
    </row>
    <row r="22" spans="3:20" s="8" customFormat="1" x14ac:dyDescent="0.2">
      <c r="C22" s="84"/>
      <c r="D22" s="67" t="s">
        <v>38</v>
      </c>
      <c r="E22" s="68" t="s">
        <v>39</v>
      </c>
      <c r="F22" s="69">
        <f t="shared" si="2"/>
        <v>46</v>
      </c>
      <c r="G22" s="69">
        <f t="shared" si="3"/>
        <v>0</v>
      </c>
      <c r="H22" s="69">
        <f>'[1]Buget ANFP TOTAL 2016'!H22-'[1]Buget Total centre 2016'!I21</f>
        <v>16</v>
      </c>
      <c r="I22" s="69">
        <f>'[1]Buget ANFP TOTAL 2016'!I22-'[1]Buget Total centre 2016'!J21</f>
        <v>10</v>
      </c>
      <c r="J22" s="69">
        <f>'[1]Buget ANFP TOTAL 2016'!J22-'[1]Buget Total centre 2016'!K21</f>
        <v>10</v>
      </c>
      <c r="K22" s="69">
        <v>0</v>
      </c>
      <c r="L22" s="69">
        <f>'[1]Buget ANFP TOTAL 2016'!L22-'[1]Buget Total centre 2016'!M21</f>
        <v>10</v>
      </c>
      <c r="M22" s="85">
        <v>0</v>
      </c>
      <c r="N22" s="49"/>
      <c r="O22" s="50"/>
      <c r="P22" s="49"/>
      <c r="Q22" s="86"/>
      <c r="R22" s="86"/>
      <c r="S22" s="75"/>
    </row>
    <row r="23" spans="3:20" s="88" customFormat="1" x14ac:dyDescent="0.2">
      <c r="C23" s="23"/>
      <c r="D23" s="76" t="s">
        <v>40</v>
      </c>
      <c r="E23" s="68" t="s">
        <v>41</v>
      </c>
      <c r="F23" s="69">
        <f t="shared" si="2"/>
        <v>533</v>
      </c>
      <c r="G23" s="69">
        <f t="shared" si="3"/>
        <v>0</v>
      </c>
      <c r="H23" s="69">
        <f>'[1]Buget ANFP TOTAL 2016'!H23-'[1]Buget Total centre 2016'!I22</f>
        <v>83</v>
      </c>
      <c r="I23" s="69">
        <f>'[1]Buget ANFP TOTAL 2016'!I23-'[1]Buget Total centre 2016'!J22</f>
        <v>105</v>
      </c>
      <c r="J23" s="69">
        <f>'[1]Buget ANFP TOTAL 2016'!J23-'[1]Buget Total centre 2016'!K22</f>
        <v>150</v>
      </c>
      <c r="K23" s="87">
        <v>0</v>
      </c>
      <c r="L23" s="69">
        <f>'[1]Buget ANFP TOTAL 2016'!L23-'[1]Buget Total centre 2016'!M22</f>
        <v>195</v>
      </c>
      <c r="M23" s="85">
        <v>0</v>
      </c>
      <c r="N23" s="86"/>
      <c r="O23" s="50"/>
      <c r="P23" s="86"/>
      <c r="Q23" s="86"/>
      <c r="R23" s="71"/>
      <c r="S23" s="81"/>
    </row>
    <row r="24" spans="3:20" s="88" customFormat="1" x14ac:dyDescent="0.2">
      <c r="C24" s="23"/>
      <c r="D24" s="76" t="s">
        <v>42</v>
      </c>
      <c r="E24" s="68" t="s">
        <v>43</v>
      </c>
      <c r="F24" s="69">
        <f t="shared" si="2"/>
        <v>695</v>
      </c>
      <c r="G24" s="69">
        <f t="shared" si="3"/>
        <v>0</v>
      </c>
      <c r="H24" s="69">
        <f>'[1]Buget ANFP TOTAL 2016'!H24-'[1]Buget Total centre 2016'!I23</f>
        <v>290</v>
      </c>
      <c r="I24" s="69">
        <f>'[1]Buget ANFP TOTAL 2016'!I24-'[1]Buget Total centre 2016'!J23</f>
        <v>296</v>
      </c>
      <c r="J24" s="69">
        <f>'[1]Buget ANFP TOTAL 2016'!J24-'[1]Buget Total centre 2016'!K23</f>
        <v>66</v>
      </c>
      <c r="K24" s="69">
        <v>0</v>
      </c>
      <c r="L24" s="69">
        <f>'[1]Buget ANFP TOTAL 2016'!L24-'[1]Buget Total centre 2016'!M23</f>
        <v>43</v>
      </c>
      <c r="M24" s="70">
        <v>0</v>
      </c>
      <c r="N24" s="49"/>
      <c r="O24" s="50"/>
      <c r="P24" s="49"/>
      <c r="Q24" s="49"/>
      <c r="R24" s="71"/>
      <c r="S24" s="81"/>
    </row>
    <row r="25" spans="3:20" x14ac:dyDescent="0.2">
      <c r="C25" s="23"/>
      <c r="D25" s="76" t="s">
        <v>44</v>
      </c>
      <c r="E25" s="77" t="s">
        <v>45</v>
      </c>
      <c r="F25" s="78">
        <f t="shared" si="2"/>
        <v>695</v>
      </c>
      <c r="G25" s="78">
        <f t="shared" si="3"/>
        <v>0</v>
      </c>
      <c r="H25" s="78">
        <f>'[1]Buget ANFP TOTAL 2016'!H25-'[1]Buget Total centre 2016'!I24</f>
        <v>290</v>
      </c>
      <c r="I25" s="78">
        <f>'[1]Buget ANFP TOTAL 2016'!I25-'[1]Buget Total centre 2016'!J24</f>
        <v>296</v>
      </c>
      <c r="J25" s="78">
        <f>'[1]Buget ANFP TOTAL 2016'!J25-'[1]Buget Total centre 2016'!K24</f>
        <v>66</v>
      </c>
      <c r="K25" s="82">
        <v>0</v>
      </c>
      <c r="L25" s="78">
        <f>'[1]Buget ANFP TOTAL 2016'!L25-'[1]Buget Total centre 2016'!M24</f>
        <v>43</v>
      </c>
      <c r="M25" s="83">
        <v>0</v>
      </c>
      <c r="N25" s="71"/>
      <c r="O25" s="80"/>
      <c r="P25" s="71"/>
      <c r="Q25" s="71"/>
      <c r="R25" s="71"/>
      <c r="S25" s="81"/>
    </row>
    <row r="26" spans="3:20" x14ac:dyDescent="0.2">
      <c r="C26" s="23"/>
      <c r="D26" s="76" t="s">
        <v>46</v>
      </c>
      <c r="E26" s="77" t="s">
        <v>47</v>
      </c>
      <c r="F26" s="78">
        <f t="shared" si="2"/>
        <v>0</v>
      </c>
      <c r="G26" s="78">
        <f t="shared" si="3"/>
        <v>0</v>
      </c>
      <c r="H26" s="78">
        <f>'[1]Buget ANFP TOTAL 2016'!H26-'[1]Buget Total centre 2016'!I25</f>
        <v>0</v>
      </c>
      <c r="I26" s="78">
        <f>'[1]Buget ANFP TOTAL 2016'!I26-'[1]Buget Total centre 2016'!J25</f>
        <v>0</v>
      </c>
      <c r="J26" s="78">
        <f>'[1]Buget ANFP TOTAL 2016'!J26-'[1]Buget Total centre 2016'!K25</f>
        <v>0</v>
      </c>
      <c r="K26" s="82">
        <v>0</v>
      </c>
      <c r="L26" s="78">
        <f>'[1]Buget ANFP TOTAL 2016'!L26-'[1]Buget Total centre 2016'!M25</f>
        <v>0</v>
      </c>
      <c r="M26" s="83">
        <v>0</v>
      </c>
      <c r="N26" s="71"/>
      <c r="O26" s="80"/>
      <c r="P26" s="71"/>
      <c r="Q26" s="71"/>
      <c r="R26" s="71"/>
      <c r="S26" s="81"/>
    </row>
    <row r="27" spans="3:20" s="8" customFormat="1" x14ac:dyDescent="0.2">
      <c r="C27" s="84"/>
      <c r="D27" s="67" t="s">
        <v>48</v>
      </c>
      <c r="E27" s="68" t="s">
        <v>49</v>
      </c>
      <c r="F27" s="69">
        <f t="shared" si="2"/>
        <v>2100.1000000000004</v>
      </c>
      <c r="G27" s="69">
        <f t="shared" si="3"/>
        <v>0</v>
      </c>
      <c r="H27" s="78">
        <f>'[1]Buget ANFP TOTAL 2016'!H27-'[1]Buget Total centre 2016'!I26</f>
        <v>561.20000000000005</v>
      </c>
      <c r="I27" s="78">
        <f>'[1]Buget ANFP TOTAL 2016'!I27-'[1]Buget Total centre 2016'!J26</f>
        <v>568.1</v>
      </c>
      <c r="J27" s="78">
        <f>'[1]Buget ANFP TOTAL 2016'!J27-'[1]Buget Total centre 2016'!K26</f>
        <v>410.8</v>
      </c>
      <c r="K27" s="69">
        <v>0</v>
      </c>
      <c r="L27" s="78">
        <f>'[1]Buget ANFP TOTAL 2016'!L27-'[1]Buget Total centre 2016'!M26</f>
        <v>560</v>
      </c>
      <c r="M27" s="70">
        <v>0</v>
      </c>
      <c r="N27" s="49"/>
      <c r="O27" s="50"/>
      <c r="P27" s="49"/>
      <c r="Q27" s="86"/>
      <c r="R27" s="86"/>
      <c r="S27" s="75"/>
    </row>
    <row r="28" spans="3:20" ht="15" customHeight="1" x14ac:dyDescent="0.2">
      <c r="C28" s="23"/>
      <c r="D28" s="89" t="s">
        <v>50</v>
      </c>
      <c r="E28" s="77" t="s">
        <v>51</v>
      </c>
      <c r="F28" s="78">
        <f t="shared" si="2"/>
        <v>1599</v>
      </c>
      <c r="G28" s="78">
        <f t="shared" si="3"/>
        <v>0</v>
      </c>
      <c r="H28" s="78">
        <f>'[1]Buget ANFP TOTAL 2016'!H28-'[1]Buget Total centre 2016'!I27</f>
        <v>398</v>
      </c>
      <c r="I28" s="78">
        <f>'[1]Buget ANFP TOTAL 2016'!I28-'[1]Buget Total centre 2016'!J27</f>
        <v>400</v>
      </c>
      <c r="J28" s="78">
        <f>'[1]Buget ANFP TOTAL 2016'!J28-'[1]Buget Total centre 2016'!K27</f>
        <v>336</v>
      </c>
      <c r="K28" s="82">
        <v>0</v>
      </c>
      <c r="L28" s="78">
        <f>'[1]Buget ANFP TOTAL 2016'!L28-'[1]Buget Total centre 2016'!M27</f>
        <v>465</v>
      </c>
      <c r="M28" s="83">
        <v>0</v>
      </c>
      <c r="N28" s="71"/>
      <c r="O28" s="80"/>
      <c r="P28" s="71"/>
      <c r="Q28" s="71"/>
      <c r="R28" s="71"/>
      <c r="S28" s="81"/>
    </row>
    <row r="29" spans="3:20" ht="13.5" customHeight="1" x14ac:dyDescent="0.2">
      <c r="C29" s="23"/>
      <c r="D29" s="90" t="s">
        <v>52</v>
      </c>
      <c r="E29" s="77" t="s">
        <v>53</v>
      </c>
      <c r="F29" s="78">
        <f t="shared" si="2"/>
        <v>54</v>
      </c>
      <c r="G29" s="78">
        <f t="shared" si="3"/>
        <v>0</v>
      </c>
      <c r="H29" s="78">
        <f>'[1]Buget ANFP TOTAL 2016'!H29-'[1]Buget Total centre 2016'!I28</f>
        <v>17.8</v>
      </c>
      <c r="I29" s="78">
        <f>'[1]Buget ANFP TOTAL 2016'!I29-'[1]Buget Total centre 2016'!J28</f>
        <v>18.3</v>
      </c>
      <c r="J29" s="78">
        <f>'[1]Buget ANFP TOTAL 2016'!J29-'[1]Buget Total centre 2016'!K28</f>
        <v>8.9</v>
      </c>
      <c r="K29" s="82">
        <v>0</v>
      </c>
      <c r="L29" s="78">
        <f>'[1]Buget ANFP TOTAL 2016'!L29-'[1]Buget Total centre 2016'!M28</f>
        <v>9</v>
      </c>
      <c r="M29" s="83">
        <v>0</v>
      </c>
      <c r="N29" s="71"/>
      <c r="O29" s="80"/>
      <c r="P29" s="71"/>
      <c r="Q29" s="71"/>
      <c r="R29" s="71"/>
      <c r="S29" s="81"/>
      <c r="T29" s="31"/>
    </row>
    <row r="30" spans="3:20" ht="16.5" customHeight="1" x14ac:dyDescent="0.2">
      <c r="C30" s="23"/>
      <c r="D30" s="90" t="s">
        <v>54</v>
      </c>
      <c r="E30" s="77" t="s">
        <v>55</v>
      </c>
      <c r="F30" s="78">
        <f t="shared" si="2"/>
        <v>366</v>
      </c>
      <c r="G30" s="78">
        <f t="shared" si="3"/>
        <v>0</v>
      </c>
      <c r="H30" s="78">
        <f>'[1]Buget ANFP TOTAL 2016'!H30-'[1]Buget Total centre 2016'!I29</f>
        <v>126</v>
      </c>
      <c r="I30" s="78">
        <f>'[1]Buget ANFP TOTAL 2016'!I30-'[1]Buget Total centre 2016'!J29</f>
        <v>127</v>
      </c>
      <c r="J30" s="78">
        <f>'[1]Buget ANFP TOTAL 2016'!J30-'[1]Buget Total centre 2016'!K29</f>
        <v>41</v>
      </c>
      <c r="K30" s="82">
        <v>0</v>
      </c>
      <c r="L30" s="78">
        <f>'[1]Buget ANFP TOTAL 2016'!L30-'[1]Buget Total centre 2016'!M29</f>
        <v>72</v>
      </c>
      <c r="M30" s="83">
        <v>0</v>
      </c>
      <c r="N30" s="71"/>
      <c r="O30" s="80"/>
      <c r="P30" s="71"/>
      <c r="Q30" s="71"/>
      <c r="R30" s="71"/>
      <c r="S30" s="81"/>
    </row>
    <row r="31" spans="3:20" ht="14.25" customHeight="1" x14ac:dyDescent="0.2">
      <c r="C31" s="23"/>
      <c r="D31" s="90" t="s">
        <v>56</v>
      </c>
      <c r="E31" s="77" t="s">
        <v>57</v>
      </c>
      <c r="F31" s="78">
        <f t="shared" si="2"/>
        <v>16.100000000000001</v>
      </c>
      <c r="G31" s="78">
        <f t="shared" si="3"/>
        <v>0</v>
      </c>
      <c r="H31" s="78">
        <f>'[1]Buget ANFP TOTAL 2016'!H31-'[1]Buget Total centre 2016'!I30</f>
        <v>2.9000000000000004</v>
      </c>
      <c r="I31" s="78">
        <f>'[1]Buget ANFP TOTAL 2016'!I31-'[1]Buget Total centre 2016'!J30</f>
        <v>4.3</v>
      </c>
      <c r="J31" s="78">
        <f>'[1]Buget ANFP TOTAL 2016'!J31-'[1]Buget Total centre 2016'!K30</f>
        <v>4.9000000000000004</v>
      </c>
      <c r="K31" s="82">
        <v>0</v>
      </c>
      <c r="L31" s="78">
        <f>'[1]Buget ANFP TOTAL 2016'!L31-'[1]Buget Total centre 2016'!M30</f>
        <v>4</v>
      </c>
      <c r="M31" s="83">
        <v>0</v>
      </c>
      <c r="N31" s="71"/>
      <c r="O31" s="80"/>
      <c r="P31" s="71"/>
      <c r="Q31" s="71"/>
      <c r="R31" s="71"/>
      <c r="S31" s="81"/>
    </row>
    <row r="32" spans="3:20" x14ac:dyDescent="0.2">
      <c r="C32" s="23"/>
      <c r="D32" s="76" t="s">
        <v>58</v>
      </c>
      <c r="E32" s="77" t="s">
        <v>59</v>
      </c>
      <c r="F32" s="78">
        <f t="shared" si="2"/>
        <v>65</v>
      </c>
      <c r="G32" s="78">
        <f t="shared" si="3"/>
        <v>0</v>
      </c>
      <c r="H32" s="78">
        <f>'[1]Buget ANFP TOTAL 2016'!H32-'[1]Buget Total centre 2016'!I31</f>
        <v>16.5</v>
      </c>
      <c r="I32" s="78">
        <f>'[1]Buget ANFP TOTAL 2016'!I32-'[1]Buget Total centre 2016'!J31</f>
        <v>18.5</v>
      </c>
      <c r="J32" s="78">
        <f>'[1]Buget ANFP TOTAL 2016'!J32-'[1]Buget Total centre 2016'!K31</f>
        <v>20</v>
      </c>
      <c r="K32" s="82">
        <v>0</v>
      </c>
      <c r="L32" s="78">
        <f>'[1]Buget ANFP TOTAL 2016'!L32-'[1]Buget Total centre 2016'!M31</f>
        <v>10</v>
      </c>
      <c r="M32" s="83">
        <v>0</v>
      </c>
      <c r="N32" s="71"/>
      <c r="O32" s="80"/>
      <c r="P32" s="71"/>
      <c r="Q32" s="71"/>
      <c r="R32" s="71"/>
      <c r="S32" s="81"/>
    </row>
    <row r="33" spans="3:19" s="8" customFormat="1" x14ac:dyDescent="0.2">
      <c r="C33" s="84"/>
      <c r="D33" s="67" t="s">
        <v>60</v>
      </c>
      <c r="E33" s="68" t="s">
        <v>61</v>
      </c>
      <c r="F33" s="69">
        <f t="shared" si="2"/>
        <v>3596</v>
      </c>
      <c r="G33" s="69">
        <f t="shared" si="3"/>
        <v>359.6</v>
      </c>
      <c r="H33" s="69">
        <f>H34+H44+H45+H47+H50+H52+H54+H53</f>
        <v>889.5</v>
      </c>
      <c r="I33" s="69">
        <f>'[1]Buget ANFP TOTAL 2016'!I33-'[1]Buget Total centre 2016'!J32</f>
        <v>945.7</v>
      </c>
      <c r="J33" s="69">
        <f>'[1]Buget ANFP TOTAL 2016'!J33-'[1]Buget Total centre 2016'!K32</f>
        <v>875.3</v>
      </c>
      <c r="K33" s="69">
        <f>K34+K44+K45+K47+K50+K51+K52+K53+K54</f>
        <v>271.05</v>
      </c>
      <c r="L33" s="69">
        <f>'[1]Buget ANFP TOTAL 2016'!L33-'[1]Buget Total centre 2016'!M32</f>
        <v>885.5</v>
      </c>
      <c r="M33" s="70">
        <f>M34+M44+M45+M47+M50+M51+M52+M53+M54</f>
        <v>88.549999999999983</v>
      </c>
      <c r="N33" s="49"/>
      <c r="O33" s="50"/>
      <c r="P33" s="49"/>
      <c r="Q33" s="86"/>
      <c r="R33" s="86"/>
      <c r="S33" s="75"/>
    </row>
    <row r="34" spans="3:19" s="8" customFormat="1" x14ac:dyDescent="0.2">
      <c r="C34" s="84"/>
      <c r="D34" s="67" t="s">
        <v>62</v>
      </c>
      <c r="E34" s="68" t="s">
        <v>63</v>
      </c>
      <c r="F34" s="69">
        <f t="shared" si="2"/>
        <v>2486</v>
      </c>
      <c r="G34" s="69">
        <f t="shared" si="3"/>
        <v>248.6</v>
      </c>
      <c r="H34" s="69">
        <f>SUM(H35:H43)</f>
        <v>633.5</v>
      </c>
      <c r="I34" s="69">
        <f>'[1]Buget ANFP TOTAL 2016'!I34-'[1]Buget Total centre 2016'!J33</f>
        <v>652.70000000000005</v>
      </c>
      <c r="J34" s="69">
        <f>'[1]Buget ANFP TOTAL 2016'!J34-'[1]Buget Total centre 2016'!K33</f>
        <v>595.29999999999995</v>
      </c>
      <c r="K34" s="69">
        <f>K35+K36+K37+K38+K39+K40+K41+K42+K43</f>
        <v>188.15</v>
      </c>
      <c r="L34" s="69">
        <f>'[1]Buget ANFP TOTAL 2016'!L34-'[1]Buget Total centre 2016'!M33</f>
        <v>604.5</v>
      </c>
      <c r="M34" s="70">
        <f>M35+M36+M37+M38+M39+M40+M41+M42+M43</f>
        <v>60.449999999999996</v>
      </c>
      <c r="N34" s="49"/>
      <c r="O34" s="50"/>
      <c r="P34" s="49"/>
      <c r="Q34" s="86"/>
      <c r="R34" s="86"/>
      <c r="S34" s="75"/>
    </row>
    <row r="35" spans="3:19" x14ac:dyDescent="0.2">
      <c r="C35" s="23"/>
      <c r="D35" s="76" t="s">
        <v>64</v>
      </c>
      <c r="E35" s="77" t="s">
        <v>65</v>
      </c>
      <c r="F35" s="78">
        <f t="shared" si="2"/>
        <v>47</v>
      </c>
      <c r="G35" s="78">
        <f t="shared" si="3"/>
        <v>4.7</v>
      </c>
      <c r="H35" s="78">
        <f>'[1]Buget ANFP TOTAL 2016'!H35-'[1]Buget Total centre 2016'!I34</f>
        <v>8.5</v>
      </c>
      <c r="I35" s="78">
        <f>'[1]Buget ANFP TOTAL 2016'!I35-'[1]Buget Total centre 2016'!J34</f>
        <v>9.1999999999999993</v>
      </c>
      <c r="J35" s="78">
        <f>'[1]Buget ANFP TOTAL 2016'!J35-'[1]Buget Total centre 2016'!K34</f>
        <v>9.3000000000000007</v>
      </c>
      <c r="K35" s="78">
        <f>(H35+I35+J35)*10/100</f>
        <v>2.7</v>
      </c>
      <c r="L35" s="78">
        <f>'[1]Buget ANFP TOTAL 2016'!L35-'[1]Buget Total centre 2016'!M34</f>
        <v>20</v>
      </c>
      <c r="M35" s="79">
        <f>L35*10/100</f>
        <v>2</v>
      </c>
      <c r="N35" s="71"/>
      <c r="O35" s="80"/>
      <c r="P35" s="71"/>
      <c r="Q35" s="71"/>
      <c r="R35" s="71"/>
      <c r="S35" s="53"/>
    </row>
    <row r="36" spans="3:19" x14ac:dyDescent="0.2">
      <c r="C36" s="23"/>
      <c r="D36" s="76" t="s">
        <v>66</v>
      </c>
      <c r="E36" s="77" t="s">
        <v>67</v>
      </c>
      <c r="F36" s="78">
        <f t="shared" si="2"/>
        <v>19</v>
      </c>
      <c r="G36" s="78">
        <f t="shared" si="3"/>
        <v>1.9</v>
      </c>
      <c r="H36" s="78">
        <f>'[1]Buget ANFP TOTAL 2016'!H36-'[1]Buget Total centre 2016'!I35</f>
        <v>4.5</v>
      </c>
      <c r="I36" s="78">
        <f>'[1]Buget ANFP TOTAL 2016'!I36-'[1]Buget Total centre 2016'!J35</f>
        <v>4.5</v>
      </c>
      <c r="J36" s="78">
        <f>'[1]Buget ANFP TOTAL 2016'!J36-'[1]Buget Total centre 2016'!K35</f>
        <v>5</v>
      </c>
      <c r="K36" s="78">
        <f t="shared" ref="K36:K61" si="4">(H36+I36+J36)*10/100</f>
        <v>1.4</v>
      </c>
      <c r="L36" s="78">
        <f>'[1]Buget ANFP TOTAL 2016'!L36-'[1]Buget Total centre 2016'!M35</f>
        <v>5</v>
      </c>
      <c r="M36" s="79">
        <f t="shared" ref="M36:M61" si="5">L36*10/100</f>
        <v>0.5</v>
      </c>
      <c r="N36" s="71"/>
      <c r="O36" s="80"/>
      <c r="P36" s="71"/>
      <c r="Q36" s="71"/>
      <c r="R36" s="71"/>
      <c r="S36" s="53"/>
    </row>
    <row r="37" spans="3:19" x14ac:dyDescent="0.2">
      <c r="C37" s="23"/>
      <c r="D37" s="76" t="s">
        <v>68</v>
      </c>
      <c r="E37" s="77" t="s">
        <v>69</v>
      </c>
      <c r="F37" s="78">
        <f t="shared" si="2"/>
        <v>842</v>
      </c>
      <c r="G37" s="78">
        <f t="shared" si="3"/>
        <v>84.2</v>
      </c>
      <c r="H37" s="78">
        <f>'[1]Buget ANFP TOTAL 2016'!H37-'[1]Buget Total centre 2016'!I36</f>
        <v>218</v>
      </c>
      <c r="I37" s="78">
        <f>'[1]Buget ANFP TOTAL 2016'!I37-'[1]Buget Total centre 2016'!J36</f>
        <v>227</v>
      </c>
      <c r="J37" s="78">
        <f>'[1]Buget ANFP TOTAL 2016'!J37-'[1]Buget Total centre 2016'!K36</f>
        <v>217</v>
      </c>
      <c r="K37" s="78">
        <f t="shared" si="4"/>
        <v>66.2</v>
      </c>
      <c r="L37" s="78">
        <f>'[1]Buget ANFP TOTAL 2016'!L37-'[1]Buget Total centre 2016'!M36</f>
        <v>180</v>
      </c>
      <c r="M37" s="79">
        <f t="shared" si="5"/>
        <v>18</v>
      </c>
      <c r="N37" s="71"/>
      <c r="O37" s="80"/>
      <c r="P37" s="71"/>
      <c r="Q37" s="71"/>
      <c r="R37" s="71"/>
      <c r="S37" s="53"/>
    </row>
    <row r="38" spans="3:19" x14ac:dyDescent="0.2">
      <c r="C38" s="23"/>
      <c r="D38" s="76" t="s">
        <v>70</v>
      </c>
      <c r="E38" s="77" t="s">
        <v>71</v>
      </c>
      <c r="F38" s="78">
        <f t="shared" si="2"/>
        <v>38</v>
      </c>
      <c r="G38" s="78">
        <f t="shared" si="3"/>
        <v>3.8</v>
      </c>
      <c r="H38" s="78">
        <f>'[1]Buget ANFP TOTAL 2016'!H38-'[1]Buget Total centre 2016'!I37</f>
        <v>10.5</v>
      </c>
      <c r="I38" s="78">
        <f>'[1]Buget ANFP TOTAL 2016'!I38-'[1]Buget Total centre 2016'!J37</f>
        <v>13</v>
      </c>
      <c r="J38" s="78">
        <f>'[1]Buget ANFP TOTAL 2016'!J38-'[1]Buget Total centre 2016'!K37</f>
        <v>13</v>
      </c>
      <c r="K38" s="78">
        <f t="shared" si="4"/>
        <v>3.65</v>
      </c>
      <c r="L38" s="78">
        <f>'[1]Buget ANFP TOTAL 2016'!L38-'[1]Buget Total centre 2016'!M37</f>
        <v>1.5</v>
      </c>
      <c r="M38" s="79">
        <f t="shared" si="5"/>
        <v>0.15</v>
      </c>
      <c r="N38" s="71"/>
      <c r="O38" s="80"/>
      <c r="P38" s="71"/>
      <c r="Q38" s="71"/>
      <c r="R38" s="71"/>
      <c r="S38" s="53"/>
    </row>
    <row r="39" spans="3:19" x14ac:dyDescent="0.2">
      <c r="C39" s="23"/>
      <c r="D39" s="76" t="s">
        <v>72</v>
      </c>
      <c r="E39" s="77" t="s">
        <v>73</v>
      </c>
      <c r="F39" s="78">
        <f t="shared" si="2"/>
        <v>250</v>
      </c>
      <c r="G39" s="78">
        <f>K39+M39</f>
        <v>25</v>
      </c>
      <c r="H39" s="78">
        <f>'[1]Buget ANFP TOTAL 2016'!H39-'[1]Buget Total centre 2016'!I38</f>
        <v>70</v>
      </c>
      <c r="I39" s="78">
        <f>'[1]Buget ANFP TOTAL 2016'!I39-'[1]Buget Total centre 2016'!J38</f>
        <v>70</v>
      </c>
      <c r="J39" s="78">
        <f>'[1]Buget ANFP TOTAL 2016'!J39-'[1]Buget Total centre 2016'!K38</f>
        <v>60</v>
      </c>
      <c r="K39" s="78">
        <f t="shared" si="4"/>
        <v>20</v>
      </c>
      <c r="L39" s="78">
        <f>'[1]Buget ANFP TOTAL 2016'!L39-'[1]Buget Total centre 2016'!M38</f>
        <v>50</v>
      </c>
      <c r="M39" s="79">
        <f t="shared" si="5"/>
        <v>5</v>
      </c>
      <c r="N39" s="71"/>
      <c r="O39" s="80"/>
      <c r="P39" s="71"/>
      <c r="Q39" s="71"/>
      <c r="R39" s="71"/>
      <c r="S39" s="53"/>
    </row>
    <row r="40" spans="3:19" ht="15" customHeight="1" x14ac:dyDescent="0.2">
      <c r="C40" s="23"/>
      <c r="D40" s="76" t="s">
        <v>74</v>
      </c>
      <c r="E40" s="77" t="s">
        <v>75</v>
      </c>
      <c r="F40" s="78">
        <f t="shared" si="2"/>
        <v>4</v>
      </c>
      <c r="G40" s="78">
        <f t="shared" si="3"/>
        <v>0.4</v>
      </c>
      <c r="H40" s="78">
        <f>'[1]Buget ANFP TOTAL 2016'!H40-'[1]Buget Total centre 2016'!I39</f>
        <v>4</v>
      </c>
      <c r="I40" s="78">
        <f>'[1]Buget ANFP TOTAL 2016'!I40-'[1]Buget Total centre 2016'!J39</f>
        <v>0</v>
      </c>
      <c r="J40" s="78">
        <f>'[1]Buget ANFP TOTAL 2016'!J40-'[1]Buget Total centre 2016'!K39</f>
        <v>0</v>
      </c>
      <c r="K40" s="78">
        <f t="shared" si="4"/>
        <v>0.4</v>
      </c>
      <c r="L40" s="78">
        <f>'[1]Buget ANFP TOTAL 2016'!L40-'[1]Buget Total centre 2016'!M39</f>
        <v>0</v>
      </c>
      <c r="M40" s="79">
        <f t="shared" si="5"/>
        <v>0</v>
      </c>
      <c r="N40" s="71"/>
      <c r="O40" s="80"/>
      <c r="P40" s="71"/>
      <c r="Q40" s="71"/>
      <c r="R40" s="71"/>
      <c r="S40" s="53"/>
    </row>
    <row r="41" spans="3:19" ht="16.5" customHeight="1" x14ac:dyDescent="0.2">
      <c r="C41" s="23"/>
      <c r="D41" s="90" t="s">
        <v>76</v>
      </c>
      <c r="E41" s="77" t="s">
        <v>77</v>
      </c>
      <c r="F41" s="78">
        <f t="shared" si="2"/>
        <v>127</v>
      </c>
      <c r="G41" s="78">
        <f t="shared" si="3"/>
        <v>12.700000000000001</v>
      </c>
      <c r="H41" s="78">
        <f>'[1]Buget ANFP TOTAL 2016'!H41-'[1]Buget Total centre 2016'!I40</f>
        <v>36</v>
      </c>
      <c r="I41" s="78">
        <f>'[1]Buget ANFP TOTAL 2016'!I41-'[1]Buget Total centre 2016'!J40</f>
        <v>35</v>
      </c>
      <c r="J41" s="78">
        <f>'[1]Buget ANFP TOTAL 2016'!J41-'[1]Buget Total centre 2016'!K40</f>
        <v>27</v>
      </c>
      <c r="K41" s="78">
        <f t="shared" si="4"/>
        <v>9.8000000000000007</v>
      </c>
      <c r="L41" s="78">
        <f>'[1]Buget ANFP TOTAL 2016'!L41-'[1]Buget Total centre 2016'!M40</f>
        <v>29</v>
      </c>
      <c r="M41" s="79">
        <f t="shared" si="5"/>
        <v>2.9</v>
      </c>
      <c r="N41" s="71"/>
      <c r="O41" s="80"/>
      <c r="P41" s="71"/>
      <c r="Q41" s="71"/>
      <c r="R41" s="71"/>
      <c r="S41" s="53"/>
    </row>
    <row r="42" spans="3:19" x14ac:dyDescent="0.2">
      <c r="C42" s="23"/>
      <c r="D42" s="90" t="s">
        <v>78</v>
      </c>
      <c r="E42" s="77" t="s">
        <v>79</v>
      </c>
      <c r="F42" s="78">
        <f t="shared" si="2"/>
        <v>147</v>
      </c>
      <c r="G42" s="78">
        <f t="shared" si="3"/>
        <v>14.7</v>
      </c>
      <c r="H42" s="78">
        <f>'[1]Buget ANFP TOTAL 2016'!H42-'[1]Buget Total centre 2016'!I41</f>
        <v>49</v>
      </c>
      <c r="I42" s="78">
        <f>'[1]Buget ANFP TOTAL 2016'!I42-'[1]Buget Total centre 2016'!J41</f>
        <v>39</v>
      </c>
      <c r="J42" s="78">
        <f>'[1]Buget ANFP TOTAL 2016'!J42-'[1]Buget Total centre 2016'!K41</f>
        <v>29</v>
      </c>
      <c r="K42" s="78">
        <f t="shared" si="4"/>
        <v>11.7</v>
      </c>
      <c r="L42" s="78">
        <f>'[1]Buget ANFP TOTAL 2016'!L42-'[1]Buget Total centre 2016'!M41</f>
        <v>30</v>
      </c>
      <c r="M42" s="79">
        <f t="shared" si="5"/>
        <v>3</v>
      </c>
      <c r="N42" s="71"/>
      <c r="O42" s="80"/>
      <c r="P42" s="71"/>
      <c r="Q42" s="71"/>
      <c r="R42" s="71"/>
      <c r="S42" s="53"/>
    </row>
    <row r="43" spans="3:19" x14ac:dyDescent="0.2">
      <c r="C43" s="23"/>
      <c r="D43" s="91" t="s">
        <v>80</v>
      </c>
      <c r="E43" s="77" t="s">
        <v>81</v>
      </c>
      <c r="F43" s="78">
        <f t="shared" si="2"/>
        <v>1012</v>
      </c>
      <c r="G43" s="78">
        <f t="shared" si="3"/>
        <v>101.19999999999999</v>
      </c>
      <c r="H43" s="78">
        <f>'[1]Buget ANFP TOTAL 2016'!H43-'[1]Buget Total centre 2016'!I42</f>
        <v>233</v>
      </c>
      <c r="I43" s="78">
        <f>'[1]Buget ANFP TOTAL 2016'!I43-'[1]Buget Total centre 2016'!J42</f>
        <v>255</v>
      </c>
      <c r="J43" s="78">
        <f>'[1]Buget ANFP TOTAL 2016'!J43-'[1]Buget Total centre 2016'!K42</f>
        <v>235</v>
      </c>
      <c r="K43" s="78">
        <f t="shared" si="4"/>
        <v>72.3</v>
      </c>
      <c r="L43" s="78">
        <f>'[1]Buget ANFP TOTAL 2016'!L43-'[1]Buget Total centre 2016'!M42</f>
        <v>289</v>
      </c>
      <c r="M43" s="79">
        <f t="shared" si="5"/>
        <v>28.9</v>
      </c>
      <c r="N43" s="71"/>
      <c r="O43" s="80"/>
      <c r="P43" s="71"/>
      <c r="Q43" s="71"/>
      <c r="R43" s="71"/>
      <c r="S43" s="53"/>
    </row>
    <row r="44" spans="3:19" s="8" customFormat="1" x14ac:dyDescent="0.2">
      <c r="C44" s="84"/>
      <c r="D44" s="67" t="s">
        <v>82</v>
      </c>
      <c r="E44" s="68" t="s">
        <v>83</v>
      </c>
      <c r="F44" s="69">
        <f>H44+I44+J44+L44</f>
        <v>10</v>
      </c>
      <c r="G44" s="69">
        <f t="shared" si="3"/>
        <v>1</v>
      </c>
      <c r="H44" s="69">
        <f>'[1]Buget ANFP TOTAL 2016'!H44-'[1]Buget Total centre 2016'!I43</f>
        <v>10</v>
      </c>
      <c r="I44" s="69">
        <f>'[1]Buget ANFP TOTAL 2016'!I44-'[1]Buget Total centre 2016'!J43</f>
        <v>0</v>
      </c>
      <c r="J44" s="69">
        <f>'[1]Buget ANFP TOTAL 2016'!J44-'[1]Buget Total centre 2016'!K43</f>
        <v>0</v>
      </c>
      <c r="K44" s="69">
        <f t="shared" si="4"/>
        <v>1</v>
      </c>
      <c r="L44" s="69">
        <f>'[1]Buget ANFP TOTAL 2016'!L44-'[1]Buget Total centre 2016'!M43</f>
        <v>0</v>
      </c>
      <c r="M44" s="70">
        <f t="shared" si="5"/>
        <v>0</v>
      </c>
      <c r="N44" s="86"/>
      <c r="O44" s="50"/>
      <c r="P44" s="86"/>
      <c r="Q44" s="86"/>
      <c r="R44" s="86"/>
      <c r="S44" s="73"/>
    </row>
    <row r="45" spans="3:19" s="8" customFormat="1" x14ac:dyDescent="0.2">
      <c r="C45" s="84"/>
      <c r="D45" s="92" t="s">
        <v>84</v>
      </c>
      <c r="E45" s="93" t="s">
        <v>85</v>
      </c>
      <c r="F45" s="69">
        <f t="shared" ref="F45:F52" si="6">H45+I45+J45+L45</f>
        <v>20</v>
      </c>
      <c r="G45" s="69">
        <f t="shared" si="3"/>
        <v>2</v>
      </c>
      <c r="H45" s="69">
        <f>'[1]Buget ANFP TOTAL 2016'!H45-'[1]Buget Total centre 2016'!I44</f>
        <v>10</v>
      </c>
      <c r="I45" s="69">
        <f>'[1]Buget ANFP TOTAL 2016'!I45-'[1]Buget Total centre 2016'!J44</f>
        <v>10</v>
      </c>
      <c r="J45" s="69">
        <f>'[1]Buget ANFP TOTAL 2016'!J45-'[1]Buget Total centre 2016'!K44</f>
        <v>0</v>
      </c>
      <c r="K45" s="69">
        <f t="shared" si="4"/>
        <v>2</v>
      </c>
      <c r="L45" s="69">
        <f>'[1]Buget ANFP TOTAL 2016'!L45-'[1]Buget Total centre 2016'!M44</f>
        <v>0</v>
      </c>
      <c r="M45" s="70">
        <f t="shared" si="5"/>
        <v>0</v>
      </c>
      <c r="N45" s="49"/>
      <c r="O45" s="50"/>
      <c r="P45" s="49"/>
      <c r="Q45" s="86"/>
      <c r="R45" s="86"/>
      <c r="S45" s="73"/>
    </row>
    <row r="46" spans="3:19" x14ac:dyDescent="0.2">
      <c r="C46" s="23"/>
      <c r="D46" s="94" t="s">
        <v>86</v>
      </c>
      <c r="E46" s="95" t="s">
        <v>87</v>
      </c>
      <c r="F46" s="78">
        <f t="shared" si="6"/>
        <v>20</v>
      </c>
      <c r="G46" s="78">
        <f t="shared" si="3"/>
        <v>2</v>
      </c>
      <c r="H46" s="78">
        <f>'[1]Buget ANFP TOTAL 2016'!H46-'[1]Buget Total centre 2016'!I45</f>
        <v>10</v>
      </c>
      <c r="I46" s="78">
        <f>'[1]Buget ANFP TOTAL 2016'!I46-'[1]Buget Total centre 2016'!J45</f>
        <v>10</v>
      </c>
      <c r="J46" s="78">
        <f>'[1]Buget ANFP TOTAL 2016'!J46-'[1]Buget Total centre 2016'!K45</f>
        <v>0</v>
      </c>
      <c r="K46" s="78">
        <f t="shared" si="4"/>
        <v>2</v>
      </c>
      <c r="L46" s="78">
        <f>'[1]Buget ANFP TOTAL 2016'!L46-'[1]Buget Total centre 2016'!M45</f>
        <v>0</v>
      </c>
      <c r="M46" s="79">
        <f t="shared" si="5"/>
        <v>0</v>
      </c>
      <c r="N46" s="71"/>
      <c r="O46" s="80"/>
      <c r="P46" s="71"/>
      <c r="Q46" s="71"/>
      <c r="R46" s="71"/>
      <c r="S46" s="53"/>
    </row>
    <row r="47" spans="3:19" s="8" customFormat="1" x14ac:dyDescent="0.2">
      <c r="C47" s="84"/>
      <c r="D47" s="92" t="s">
        <v>88</v>
      </c>
      <c r="E47" s="93" t="s">
        <v>89</v>
      </c>
      <c r="F47" s="69">
        <f t="shared" si="6"/>
        <v>269</v>
      </c>
      <c r="G47" s="69">
        <f t="shared" si="3"/>
        <v>26.9</v>
      </c>
      <c r="H47" s="69">
        <f>'[1]Buget ANFP TOTAL 2016'!H47-'[1]Buget Total centre 2016'!I46</f>
        <v>64</v>
      </c>
      <c r="I47" s="69">
        <f>'[1]Buget ANFP TOTAL 2016'!I47-'[1]Buget Total centre 2016'!J46</f>
        <v>75</v>
      </c>
      <c r="J47" s="69">
        <f>'[1]Buget ANFP TOTAL 2016'!J47-'[1]Buget Total centre 2016'!K46</f>
        <v>60</v>
      </c>
      <c r="K47" s="69">
        <f t="shared" si="4"/>
        <v>19.899999999999999</v>
      </c>
      <c r="L47" s="69">
        <f>'[1]Buget ANFP TOTAL 2016'!L47-'[1]Buget Total centre 2016'!M46</f>
        <v>70</v>
      </c>
      <c r="M47" s="70">
        <f t="shared" si="5"/>
        <v>7</v>
      </c>
      <c r="N47" s="49"/>
      <c r="O47" s="50"/>
      <c r="P47" s="49"/>
      <c r="Q47" s="86"/>
      <c r="R47" s="86"/>
      <c r="S47" s="75"/>
    </row>
    <row r="48" spans="3:19" x14ac:dyDescent="0.2">
      <c r="C48" s="23"/>
      <c r="D48" s="96" t="s">
        <v>90</v>
      </c>
      <c r="E48" s="77" t="s">
        <v>91</v>
      </c>
      <c r="F48" s="78">
        <f t="shared" si="6"/>
        <v>169</v>
      </c>
      <c r="G48" s="78">
        <f t="shared" si="3"/>
        <v>16.899999999999999</v>
      </c>
      <c r="H48" s="78">
        <f>'[1]Buget ANFP TOTAL 2016'!H48-'[1]Buget Total centre 2016'!I47</f>
        <v>39</v>
      </c>
      <c r="I48" s="78">
        <f>'[1]Buget ANFP TOTAL 2016'!I48-'[1]Buget Total centre 2016'!J47</f>
        <v>50</v>
      </c>
      <c r="J48" s="78">
        <f>'[1]Buget ANFP TOTAL 2016'!J48-'[1]Buget Total centre 2016'!K47</f>
        <v>40</v>
      </c>
      <c r="K48" s="78">
        <f t="shared" si="4"/>
        <v>12.9</v>
      </c>
      <c r="L48" s="78">
        <f>'[1]Buget ANFP TOTAL 2016'!L48-'[1]Buget Total centre 2016'!M47</f>
        <v>40</v>
      </c>
      <c r="M48" s="79">
        <f t="shared" si="5"/>
        <v>4</v>
      </c>
      <c r="N48" s="71"/>
      <c r="O48" s="80"/>
      <c r="P48" s="71"/>
      <c r="Q48" s="71"/>
      <c r="R48" s="71"/>
      <c r="S48" s="53"/>
    </row>
    <row r="49" spans="3:20" x14ac:dyDescent="0.2">
      <c r="C49" s="23"/>
      <c r="D49" s="96" t="s">
        <v>92</v>
      </c>
      <c r="E49" s="77" t="s">
        <v>93</v>
      </c>
      <c r="F49" s="78">
        <f t="shared" si="6"/>
        <v>100</v>
      </c>
      <c r="G49" s="78">
        <f t="shared" si="3"/>
        <v>10</v>
      </c>
      <c r="H49" s="78">
        <f>'[1]Buget ANFP TOTAL 2016'!H49-'[1]Buget Total centre 2016'!I48</f>
        <v>25</v>
      </c>
      <c r="I49" s="78">
        <f>'[1]Buget ANFP TOTAL 2016'!I49-'[1]Buget Total centre 2016'!J48</f>
        <v>25</v>
      </c>
      <c r="J49" s="78">
        <f>'[1]Buget ANFP TOTAL 2016'!J49-'[1]Buget Total centre 2016'!K48</f>
        <v>20</v>
      </c>
      <c r="K49" s="78">
        <f t="shared" si="4"/>
        <v>7</v>
      </c>
      <c r="L49" s="78">
        <f>'[1]Buget ANFP TOTAL 2016'!L49-'[1]Buget Total centre 2016'!M48</f>
        <v>30</v>
      </c>
      <c r="M49" s="79">
        <f t="shared" si="5"/>
        <v>3</v>
      </c>
      <c r="N49" s="71"/>
      <c r="O49" s="80"/>
      <c r="P49" s="71"/>
      <c r="Q49" s="71"/>
      <c r="R49" s="71"/>
      <c r="S49" s="53"/>
    </row>
    <row r="50" spans="3:20" s="8" customFormat="1" x14ac:dyDescent="0.2">
      <c r="C50" s="84"/>
      <c r="D50" s="97" t="s">
        <v>94</v>
      </c>
      <c r="E50" s="68" t="s">
        <v>95</v>
      </c>
      <c r="F50" s="69">
        <f t="shared" si="6"/>
        <v>2</v>
      </c>
      <c r="G50" s="69">
        <f t="shared" si="3"/>
        <v>0.2</v>
      </c>
      <c r="H50" s="69">
        <f>'[1]Buget ANFP TOTAL 2016'!H50-'[1]Buget Total centre 2016'!I49</f>
        <v>2</v>
      </c>
      <c r="I50" s="69">
        <f>'[1]Buget ANFP TOTAL 2016'!I50-'[1]Buget Total centre 2016'!J49</f>
        <v>0</v>
      </c>
      <c r="J50" s="69">
        <f>'[1]Buget ANFP TOTAL 2016'!J50-'[1]Buget Total centre 2016'!K49</f>
        <v>0</v>
      </c>
      <c r="K50" s="69">
        <f t="shared" si="4"/>
        <v>0.2</v>
      </c>
      <c r="L50" s="69">
        <f>'[1]Buget ANFP TOTAL 2016'!L50-'[1]Buget Total centre 2016'!M49</f>
        <v>0</v>
      </c>
      <c r="M50" s="70">
        <f t="shared" si="5"/>
        <v>0</v>
      </c>
      <c r="N50" s="86"/>
      <c r="O50" s="50"/>
      <c r="P50" s="86"/>
      <c r="Q50" s="86"/>
      <c r="R50" s="86"/>
      <c r="S50" s="73"/>
    </row>
    <row r="51" spans="3:20" s="8" customFormat="1" x14ac:dyDescent="0.2">
      <c r="C51" s="84"/>
      <c r="D51" s="97" t="s">
        <v>96</v>
      </c>
      <c r="E51" s="68" t="s">
        <v>97</v>
      </c>
      <c r="F51" s="69">
        <f t="shared" si="6"/>
        <v>0</v>
      </c>
      <c r="G51" s="69">
        <f t="shared" si="3"/>
        <v>0</v>
      </c>
      <c r="H51" s="69">
        <f>'[1]Buget ANFP TOTAL 2016'!H51-'[1]Buget Total centre 2016'!I50</f>
        <v>0</v>
      </c>
      <c r="I51" s="69">
        <f>'[1]Buget ANFP TOTAL 2016'!I51-'[1]Buget Total centre 2016'!J50</f>
        <v>0</v>
      </c>
      <c r="J51" s="69">
        <f>'[1]Buget ANFP TOTAL 2016'!J51-'[1]Buget Total centre 2016'!K50</f>
        <v>0</v>
      </c>
      <c r="K51" s="69">
        <f t="shared" si="4"/>
        <v>0</v>
      </c>
      <c r="L51" s="69">
        <f>'[1]Buget ANFP TOTAL 2016'!L51-'[1]Buget Total centre 2016'!M50</f>
        <v>0</v>
      </c>
      <c r="M51" s="70">
        <f t="shared" si="5"/>
        <v>0</v>
      </c>
      <c r="N51" s="86"/>
      <c r="O51" s="50"/>
      <c r="P51" s="86"/>
      <c r="Q51" s="86"/>
      <c r="R51" s="86"/>
      <c r="S51" s="73"/>
    </row>
    <row r="52" spans="3:20" s="8" customFormat="1" x14ac:dyDescent="0.2">
      <c r="C52" s="84"/>
      <c r="D52" s="97" t="s">
        <v>98</v>
      </c>
      <c r="E52" s="68" t="s">
        <v>99</v>
      </c>
      <c r="F52" s="69">
        <f t="shared" si="6"/>
        <v>50</v>
      </c>
      <c r="G52" s="69">
        <f t="shared" si="3"/>
        <v>5</v>
      </c>
      <c r="H52" s="69">
        <f>'[1]Buget ANFP TOTAL 2016'!H52-'[1]Buget Total centre 2016'!I51</f>
        <v>10</v>
      </c>
      <c r="I52" s="69">
        <f>'[1]Buget ANFP TOTAL 2016'!I52-'[1]Buget Total centre 2016'!J51</f>
        <v>10</v>
      </c>
      <c r="J52" s="69">
        <f>'[1]Buget ANFP TOTAL 2016'!J52-'[1]Buget Total centre 2016'!K51</f>
        <v>20</v>
      </c>
      <c r="K52" s="69">
        <f t="shared" si="4"/>
        <v>4</v>
      </c>
      <c r="L52" s="69">
        <f>'[1]Buget ANFP TOTAL 2016'!L52-'[1]Buget Total centre 2016'!M51</f>
        <v>10</v>
      </c>
      <c r="M52" s="70">
        <f t="shared" si="5"/>
        <v>1</v>
      </c>
      <c r="N52" s="86"/>
      <c r="O52" s="50"/>
      <c r="P52" s="86"/>
      <c r="Q52" s="86"/>
      <c r="R52" s="86"/>
      <c r="S52" s="73"/>
    </row>
    <row r="53" spans="3:20" s="8" customFormat="1" x14ac:dyDescent="0.2">
      <c r="C53" s="84"/>
      <c r="D53" s="97" t="s">
        <v>100</v>
      </c>
      <c r="E53" s="68" t="s">
        <v>101</v>
      </c>
      <c r="F53" s="69">
        <v>0</v>
      </c>
      <c r="G53" s="69">
        <f t="shared" si="3"/>
        <v>0</v>
      </c>
      <c r="H53" s="69">
        <f>'[1]Buget ANFP TOTAL 2016'!H53-'[1]Buget Total centre 2016'!I52</f>
        <v>0</v>
      </c>
      <c r="I53" s="69">
        <f>'[1]Buget ANFP TOTAL 2016'!I53-'[1]Buget Total centre 2016'!J52</f>
        <v>0</v>
      </c>
      <c r="J53" s="69">
        <f>'[1]Buget ANFP TOTAL 2016'!J53-'[1]Buget Total centre 2016'!K52</f>
        <v>0</v>
      </c>
      <c r="K53" s="69">
        <f t="shared" si="4"/>
        <v>0</v>
      </c>
      <c r="L53" s="69">
        <f>'[1]Buget ANFP TOTAL 2016'!L53-'[1]Buget Total centre 2016'!M52</f>
        <v>0</v>
      </c>
      <c r="M53" s="70">
        <f t="shared" si="5"/>
        <v>0</v>
      </c>
      <c r="N53" s="86"/>
      <c r="O53" s="50"/>
      <c r="P53" s="86"/>
      <c r="Q53" s="86"/>
      <c r="R53" s="86"/>
      <c r="S53" s="73"/>
    </row>
    <row r="54" spans="3:20" s="8" customFormat="1" x14ac:dyDescent="0.2">
      <c r="C54" s="84"/>
      <c r="D54" s="97" t="s">
        <v>102</v>
      </c>
      <c r="E54" s="68" t="s">
        <v>103</v>
      </c>
      <c r="F54" s="69">
        <f t="shared" ref="F54:F61" si="7">H54+I54+J54+L54</f>
        <v>759</v>
      </c>
      <c r="G54" s="69">
        <f t="shared" si="3"/>
        <v>75.900000000000006</v>
      </c>
      <c r="H54" s="69">
        <f>'[1]Buget ANFP TOTAL 2016'!H54-'[1]Buget Total centre 2016'!I53</f>
        <v>160</v>
      </c>
      <c r="I54" s="69">
        <f>'[1]Buget ANFP TOTAL 2016'!I54-'[1]Buget Total centre 2016'!J53</f>
        <v>198</v>
      </c>
      <c r="J54" s="69">
        <f>'[1]Buget ANFP TOTAL 2016'!J54-'[1]Buget Total centre 2016'!K53</f>
        <v>200</v>
      </c>
      <c r="K54" s="69">
        <f t="shared" si="4"/>
        <v>55.8</v>
      </c>
      <c r="L54" s="69">
        <f>'[1]Buget ANFP TOTAL 2016'!L54-'[1]Buget Total centre 2016'!M53</f>
        <v>201</v>
      </c>
      <c r="M54" s="70">
        <f t="shared" si="5"/>
        <v>20.100000000000001</v>
      </c>
      <c r="N54" s="49"/>
      <c r="O54" s="80"/>
      <c r="P54" s="49"/>
      <c r="Q54" s="86"/>
      <c r="R54" s="86"/>
      <c r="S54" s="73"/>
      <c r="T54" s="98"/>
    </row>
    <row r="55" spans="3:20" x14ac:dyDescent="0.2">
      <c r="C55" s="23"/>
      <c r="D55" s="96" t="s">
        <v>104</v>
      </c>
      <c r="E55" s="77" t="s">
        <v>105</v>
      </c>
      <c r="F55" s="78">
        <f t="shared" si="7"/>
        <v>0</v>
      </c>
      <c r="G55" s="78">
        <f t="shared" si="3"/>
        <v>0</v>
      </c>
      <c r="H55" s="78">
        <f>'[1]Buget ANFP TOTAL 2016'!H55-'[1]Buget Total centre 2016'!I54</f>
        <v>0</v>
      </c>
      <c r="I55" s="78">
        <f>'[1]Buget ANFP TOTAL 2016'!I55-'[1]Buget Total centre 2016'!J54</f>
        <v>0</v>
      </c>
      <c r="J55" s="78">
        <f>'[1]Buget ANFP TOTAL 2016'!J55-'[1]Buget Total centre 2016'!K54</f>
        <v>0</v>
      </c>
      <c r="K55" s="78">
        <f t="shared" si="4"/>
        <v>0</v>
      </c>
      <c r="L55" s="78">
        <f>'[1]Buget ANFP TOTAL 2016'!L55-'[1]Buget Total centre 2016'!M54</f>
        <v>0</v>
      </c>
      <c r="M55" s="79">
        <f t="shared" si="5"/>
        <v>0</v>
      </c>
      <c r="N55" s="71"/>
      <c r="O55" s="80"/>
      <c r="P55" s="71"/>
      <c r="Q55" s="71"/>
      <c r="R55" s="71"/>
      <c r="S55" s="53"/>
      <c r="T55" s="31"/>
    </row>
    <row r="56" spans="3:20" x14ac:dyDescent="0.2">
      <c r="C56" s="23"/>
      <c r="D56" s="96" t="s">
        <v>106</v>
      </c>
      <c r="E56" s="77" t="s">
        <v>107</v>
      </c>
      <c r="F56" s="78">
        <f t="shared" si="7"/>
        <v>5</v>
      </c>
      <c r="G56" s="78">
        <f t="shared" si="3"/>
        <v>0.5</v>
      </c>
      <c r="H56" s="78">
        <f>'[1]Buget ANFP TOTAL 2016'!H56-'[1]Buget Total centre 2016'!I55</f>
        <v>5</v>
      </c>
      <c r="I56" s="78">
        <f>'[1]Buget ANFP TOTAL 2016'!I56-'[1]Buget Total centre 2016'!J55</f>
        <v>0</v>
      </c>
      <c r="J56" s="78">
        <f>'[1]Buget ANFP TOTAL 2016'!J56-'[1]Buget Total centre 2016'!K55</f>
        <v>0</v>
      </c>
      <c r="K56" s="78">
        <f t="shared" si="4"/>
        <v>0.5</v>
      </c>
      <c r="L56" s="78">
        <f>'[1]Buget ANFP TOTAL 2016'!L56-'[1]Buget Total centre 2016'!M55</f>
        <v>0</v>
      </c>
      <c r="M56" s="79">
        <f t="shared" si="5"/>
        <v>0</v>
      </c>
      <c r="N56" s="71"/>
      <c r="O56" s="80"/>
      <c r="P56" s="71"/>
      <c r="Q56" s="71"/>
      <c r="R56" s="71"/>
      <c r="S56" s="53"/>
      <c r="T56" s="31"/>
    </row>
    <row r="57" spans="3:20" x14ac:dyDescent="0.2">
      <c r="C57" s="23"/>
      <c r="D57" s="96" t="s">
        <v>108</v>
      </c>
      <c r="E57" s="77" t="s">
        <v>109</v>
      </c>
      <c r="F57" s="78">
        <f t="shared" si="7"/>
        <v>1</v>
      </c>
      <c r="G57" s="78">
        <f t="shared" si="3"/>
        <v>0.1</v>
      </c>
      <c r="H57" s="78">
        <f>'[1]Buget ANFP TOTAL 2016'!H57-'[1]Buget Total centre 2016'!I56</f>
        <v>1</v>
      </c>
      <c r="I57" s="78">
        <f>'[1]Buget ANFP TOTAL 2016'!I57-'[1]Buget Total centre 2016'!J56</f>
        <v>0</v>
      </c>
      <c r="J57" s="78">
        <f>'[1]Buget ANFP TOTAL 2016'!J57-'[1]Buget Total centre 2016'!K56</f>
        <v>0</v>
      </c>
      <c r="K57" s="78">
        <f t="shared" si="4"/>
        <v>0.1</v>
      </c>
      <c r="L57" s="78">
        <f>'[1]Buget ANFP TOTAL 2016'!L57-'[1]Buget Total centre 2016'!M56</f>
        <v>0</v>
      </c>
      <c r="M57" s="79">
        <f t="shared" si="5"/>
        <v>0</v>
      </c>
      <c r="N57" s="71"/>
      <c r="O57" s="80"/>
      <c r="P57" s="71"/>
      <c r="Q57" s="71"/>
      <c r="R57" s="71"/>
      <c r="S57" s="53"/>
      <c r="T57" s="31"/>
    </row>
    <row r="58" spans="3:20" x14ac:dyDescent="0.2">
      <c r="C58" s="23"/>
      <c r="D58" s="96" t="s">
        <v>110</v>
      </c>
      <c r="E58" s="77" t="s">
        <v>111</v>
      </c>
      <c r="F58" s="78">
        <f t="shared" si="7"/>
        <v>0</v>
      </c>
      <c r="G58" s="78">
        <f t="shared" si="3"/>
        <v>0</v>
      </c>
      <c r="H58" s="78">
        <f>'[1]Buget ANFP TOTAL 2016'!H58-'[1]Buget Total centre 2016'!I57</f>
        <v>0</v>
      </c>
      <c r="I58" s="78">
        <f>'[1]Buget ANFP TOTAL 2016'!I58-'[1]Buget Total centre 2016'!J57</f>
        <v>0</v>
      </c>
      <c r="J58" s="78">
        <f>'[1]Buget ANFP TOTAL 2016'!J58-'[1]Buget Total centre 2016'!K57</f>
        <v>0</v>
      </c>
      <c r="K58" s="78">
        <f t="shared" si="4"/>
        <v>0</v>
      </c>
      <c r="L58" s="78">
        <f>'[1]Buget ANFP TOTAL 2016'!L58-'[1]Buget Total centre 2016'!M57</f>
        <v>0</v>
      </c>
      <c r="M58" s="79">
        <f t="shared" si="5"/>
        <v>0</v>
      </c>
      <c r="N58" s="71"/>
      <c r="O58" s="80"/>
      <c r="P58" s="71"/>
      <c r="Q58" s="71"/>
      <c r="R58" s="71"/>
      <c r="S58" s="53"/>
      <c r="T58" s="31"/>
    </row>
    <row r="59" spans="3:20" x14ac:dyDescent="0.2">
      <c r="C59" s="23"/>
      <c r="D59" s="96" t="s">
        <v>112</v>
      </c>
      <c r="E59" s="77" t="s">
        <v>113</v>
      </c>
      <c r="F59" s="78">
        <f t="shared" si="7"/>
        <v>0</v>
      </c>
      <c r="G59" s="78">
        <f t="shared" si="3"/>
        <v>0</v>
      </c>
      <c r="H59" s="78">
        <f>'[1]Buget ANFP TOTAL 2016'!H59-'[1]Buget Total centre 2016'!I58</f>
        <v>0</v>
      </c>
      <c r="I59" s="78">
        <f>'[1]Buget ANFP TOTAL 2016'!I59-'[1]Buget Total centre 2016'!J58</f>
        <v>0</v>
      </c>
      <c r="J59" s="78">
        <f>'[1]Buget ANFP TOTAL 2016'!J59-'[1]Buget Total centre 2016'!K58</f>
        <v>0</v>
      </c>
      <c r="K59" s="78">
        <f t="shared" si="4"/>
        <v>0</v>
      </c>
      <c r="L59" s="78">
        <f>'[1]Buget ANFP TOTAL 2016'!L59-'[1]Buget Total centre 2016'!M58</f>
        <v>0</v>
      </c>
      <c r="M59" s="79">
        <f t="shared" si="5"/>
        <v>0</v>
      </c>
      <c r="N59" s="71"/>
      <c r="O59" s="80"/>
      <c r="P59" s="71"/>
      <c r="Q59" s="71"/>
      <c r="R59" s="71"/>
      <c r="S59" s="53"/>
      <c r="T59" s="31"/>
    </row>
    <row r="60" spans="3:20" x14ac:dyDescent="0.2">
      <c r="C60" s="23"/>
      <c r="D60" s="96" t="s">
        <v>114</v>
      </c>
      <c r="E60" s="77" t="s">
        <v>115</v>
      </c>
      <c r="F60" s="78">
        <f t="shared" si="7"/>
        <v>7</v>
      </c>
      <c r="G60" s="78">
        <f t="shared" si="3"/>
        <v>0.7</v>
      </c>
      <c r="H60" s="78">
        <f>'[1]Buget ANFP TOTAL 2016'!H60-'[1]Buget Total centre 2016'!I59</f>
        <v>7</v>
      </c>
      <c r="I60" s="78">
        <f>'[1]Buget ANFP TOTAL 2016'!I60-'[1]Buget Total centre 2016'!J59</f>
        <v>0</v>
      </c>
      <c r="J60" s="78">
        <f>'[1]Buget ANFP TOTAL 2016'!J60-'[1]Buget Total centre 2016'!K59</f>
        <v>0</v>
      </c>
      <c r="K60" s="78">
        <f t="shared" si="4"/>
        <v>0.7</v>
      </c>
      <c r="L60" s="78">
        <f>'[1]Buget ANFP TOTAL 2016'!L60-'[1]Buget Total centre 2016'!M59</f>
        <v>0</v>
      </c>
      <c r="M60" s="79">
        <f t="shared" si="5"/>
        <v>0</v>
      </c>
      <c r="N60" s="71"/>
      <c r="O60" s="80"/>
      <c r="P60" s="71"/>
      <c r="Q60" s="71"/>
      <c r="R60" s="71"/>
      <c r="S60" s="53"/>
      <c r="T60" s="31"/>
    </row>
    <row r="61" spans="3:20" x14ac:dyDescent="0.2">
      <c r="C61" s="23"/>
      <c r="D61" s="96" t="s">
        <v>116</v>
      </c>
      <c r="E61" s="77" t="s">
        <v>117</v>
      </c>
      <c r="F61" s="78">
        <f t="shared" si="7"/>
        <v>746</v>
      </c>
      <c r="G61" s="78">
        <f t="shared" si="3"/>
        <v>74.599999999999994</v>
      </c>
      <c r="H61" s="78">
        <f>'[1]Buget ANFP TOTAL 2016'!H61-'[1]Buget Total centre 2016'!I60</f>
        <v>147</v>
      </c>
      <c r="I61" s="78">
        <f>'[1]Buget ANFP TOTAL 2016'!I61-'[1]Buget Total centre 2016'!J60</f>
        <v>198</v>
      </c>
      <c r="J61" s="78">
        <f>'[1]Buget ANFP TOTAL 2016'!J61-'[1]Buget Total centre 2016'!K60</f>
        <v>200</v>
      </c>
      <c r="K61" s="78">
        <f t="shared" si="4"/>
        <v>54.5</v>
      </c>
      <c r="L61" s="78">
        <f>'[1]Buget ANFP TOTAL 2016'!L61-'[1]Buget Total centre 2016'!M60</f>
        <v>201</v>
      </c>
      <c r="M61" s="79">
        <f t="shared" si="5"/>
        <v>20.100000000000001</v>
      </c>
      <c r="N61" s="71"/>
      <c r="O61" s="80"/>
      <c r="P61" s="71"/>
      <c r="Q61" s="71"/>
      <c r="R61" s="71"/>
      <c r="S61" s="53"/>
      <c r="T61" s="31"/>
    </row>
    <row r="62" spans="3:20" s="8" customFormat="1" ht="12" customHeight="1" x14ac:dyDescent="0.2">
      <c r="C62" s="84"/>
      <c r="D62" s="97" t="s">
        <v>118</v>
      </c>
      <c r="E62" s="68" t="s">
        <v>119</v>
      </c>
      <c r="F62" s="69">
        <f>H62+I62+L62+M62</f>
        <v>0</v>
      </c>
      <c r="G62" s="69">
        <f t="shared" si="3"/>
        <v>0</v>
      </c>
      <c r="H62" s="69">
        <f>'[1]Buget ANFP TOTAL 2016'!H62-'[1]Buget Total centre 2016'!I61</f>
        <v>0</v>
      </c>
      <c r="I62" s="69">
        <f>'[1]Buget ANFP TOTAL 2016'!I62-'[1]Buget Total centre 2016'!J61</f>
        <v>0</v>
      </c>
      <c r="J62" s="69">
        <f>'[1]Buget ANFP TOTAL 2016'!J62-'[1]Buget Total centre 2016'!K61</f>
        <v>0</v>
      </c>
      <c r="K62" s="69">
        <v>0</v>
      </c>
      <c r="L62" s="69">
        <f>'[1]Buget ANFP TOTAL 2016'!L62-'[1]Buget Total centre 2016'!M61</f>
        <v>0</v>
      </c>
      <c r="M62" s="85">
        <v>0</v>
      </c>
      <c r="N62" s="49"/>
      <c r="O62" s="50"/>
      <c r="P62" s="49"/>
      <c r="Q62" s="86"/>
      <c r="R62" s="86"/>
      <c r="S62" s="73"/>
      <c r="T62" s="98"/>
    </row>
    <row r="63" spans="3:20" x14ac:dyDescent="0.2">
      <c r="C63" s="23"/>
      <c r="D63" s="96" t="s">
        <v>120</v>
      </c>
      <c r="E63" s="77" t="s">
        <v>121</v>
      </c>
      <c r="F63" s="78">
        <f>H63+I63+L63+M63</f>
        <v>0</v>
      </c>
      <c r="G63" s="78">
        <f t="shared" si="3"/>
        <v>0</v>
      </c>
      <c r="H63" s="78">
        <f>'[1]Buget ANFP TOTAL 2016'!H63-'[1]Buget Total centre 2016'!I62</f>
        <v>0</v>
      </c>
      <c r="I63" s="78">
        <f>'[1]Buget ANFP TOTAL 2016'!I63-'[1]Buget Total centre 2016'!J62</f>
        <v>0</v>
      </c>
      <c r="J63" s="78">
        <f>'[1]Buget ANFP TOTAL 2016'!J63-'[1]Buget Total centre 2016'!K62</f>
        <v>0</v>
      </c>
      <c r="K63" s="82">
        <v>0</v>
      </c>
      <c r="L63" s="78">
        <f>'[1]Buget ANFP TOTAL 2016'!L63-'[1]Buget Total centre 2016'!M62</f>
        <v>0</v>
      </c>
      <c r="M63" s="83">
        <v>0</v>
      </c>
      <c r="N63" s="71"/>
      <c r="O63" s="80"/>
      <c r="P63" s="71"/>
      <c r="Q63" s="71"/>
      <c r="R63" s="71"/>
      <c r="S63" s="53"/>
      <c r="T63" s="31"/>
    </row>
    <row r="64" spans="3:20" x14ac:dyDescent="0.2">
      <c r="C64" s="23"/>
      <c r="D64" s="96" t="s">
        <v>122</v>
      </c>
      <c r="E64" s="77" t="s">
        <v>123</v>
      </c>
      <c r="F64" s="78">
        <f>H64+I64+L64+M64</f>
        <v>0</v>
      </c>
      <c r="G64" s="78">
        <f t="shared" si="3"/>
        <v>0</v>
      </c>
      <c r="H64" s="78">
        <f>'[1]Buget ANFP TOTAL 2016'!H64-'[1]Buget Total centre 2016'!I63</f>
        <v>0</v>
      </c>
      <c r="I64" s="78">
        <f>'[1]Buget ANFP TOTAL 2016'!I64-'[1]Buget Total centre 2016'!J63</f>
        <v>0</v>
      </c>
      <c r="J64" s="78">
        <f>'[1]Buget ANFP TOTAL 2016'!J64-'[1]Buget Total centre 2016'!K63</f>
        <v>0</v>
      </c>
      <c r="K64" s="82">
        <v>0</v>
      </c>
      <c r="L64" s="78">
        <f>'[1]Buget ANFP TOTAL 2016'!L64-'[1]Buget Total centre 2016'!M63</f>
        <v>0</v>
      </c>
      <c r="M64" s="83">
        <v>0</v>
      </c>
      <c r="N64" s="71"/>
      <c r="O64" s="80"/>
      <c r="P64" s="71"/>
      <c r="Q64" s="71"/>
      <c r="R64" s="71"/>
      <c r="S64" s="53"/>
      <c r="T64" s="31"/>
    </row>
    <row r="65" spans="3:20" s="8" customFormat="1" ht="24" x14ac:dyDescent="0.2">
      <c r="C65" s="84"/>
      <c r="D65" s="99" t="s">
        <v>124</v>
      </c>
      <c r="E65" s="68" t="s">
        <v>125</v>
      </c>
      <c r="F65" s="69">
        <f t="shared" ref="F65:F73" si="8">H65+I65+J65+L65</f>
        <v>0</v>
      </c>
      <c r="G65" s="69">
        <f t="shared" si="3"/>
        <v>0</v>
      </c>
      <c r="H65" s="69">
        <f>'[1]Buget ANFP TOTAL 2016'!H65-'[1]Buget Total centre 2016'!I64</f>
        <v>0</v>
      </c>
      <c r="I65" s="69">
        <f>'[1]Buget ANFP TOTAL 2016'!I65-'[1]Buget Total centre 2016'!J64</f>
        <v>0</v>
      </c>
      <c r="J65" s="69">
        <f>'[1]Buget ANFP TOTAL 2016'!J65-'[1]Buget Total centre 2016'!K64</f>
        <v>0</v>
      </c>
      <c r="K65" s="69">
        <v>0</v>
      </c>
      <c r="L65" s="69">
        <f>'[1]Buget ANFP TOTAL 2016'!L65-'[1]Buget Total centre 2016'!M64</f>
        <v>0</v>
      </c>
      <c r="M65" s="85">
        <v>0</v>
      </c>
      <c r="N65" s="49"/>
      <c r="O65" s="50"/>
      <c r="P65" s="86"/>
      <c r="Q65" s="86"/>
      <c r="R65" s="86"/>
      <c r="S65" s="73"/>
      <c r="T65" s="98"/>
    </row>
    <row r="66" spans="3:20" x14ac:dyDescent="0.2">
      <c r="C66" s="23"/>
      <c r="D66" s="99" t="s">
        <v>126</v>
      </c>
      <c r="E66" s="68" t="s">
        <v>127</v>
      </c>
      <c r="F66" s="69">
        <f t="shared" si="8"/>
        <v>0</v>
      </c>
      <c r="G66" s="69">
        <f t="shared" si="3"/>
        <v>0</v>
      </c>
      <c r="H66" s="69">
        <f>'[1]Buget ANFP TOTAL 2016'!H66-'[1]Buget Total centre 2016'!I65</f>
        <v>0</v>
      </c>
      <c r="I66" s="69">
        <f>'[1]Buget ANFP TOTAL 2016'!I66-'[1]Buget Total centre 2016'!J65</f>
        <v>0</v>
      </c>
      <c r="J66" s="69">
        <f>'[1]Buget ANFP TOTAL 2016'!J66-'[1]Buget Total centre 2016'!K65</f>
        <v>0</v>
      </c>
      <c r="K66" s="87">
        <v>0</v>
      </c>
      <c r="L66" s="69">
        <f>'[1]Buget ANFP TOTAL 2016'!L66-'[1]Buget Total centre 2016'!M65</f>
        <v>0</v>
      </c>
      <c r="M66" s="85">
        <v>0</v>
      </c>
      <c r="N66" s="71"/>
      <c r="O66" s="80"/>
      <c r="P66" s="71"/>
      <c r="Q66" s="71"/>
      <c r="R66" s="71"/>
      <c r="S66" s="53"/>
      <c r="T66" s="31"/>
    </row>
    <row r="67" spans="3:20" x14ac:dyDescent="0.2">
      <c r="C67" s="23"/>
      <c r="D67" s="91" t="s">
        <v>128</v>
      </c>
      <c r="E67" s="77" t="s">
        <v>129</v>
      </c>
      <c r="F67" s="78">
        <f t="shared" si="8"/>
        <v>0</v>
      </c>
      <c r="G67" s="78">
        <v>0</v>
      </c>
      <c r="H67" s="78">
        <f>'[1]Buget ANFP TOTAL 2016'!H67-'[1]Buget Total centre 2016'!I66</f>
        <v>0</v>
      </c>
      <c r="I67" s="78">
        <f>'[1]Buget ANFP TOTAL 2016'!I67-'[1]Buget Total centre 2016'!J66</f>
        <v>0</v>
      </c>
      <c r="J67" s="78">
        <f>'[1]Buget ANFP TOTAL 2016'!J67-'[1]Buget Total centre 2016'!K66</f>
        <v>0</v>
      </c>
      <c r="K67" s="82">
        <v>0</v>
      </c>
      <c r="L67" s="78">
        <f>'[1]Buget ANFP TOTAL 2016'!L67-'[1]Buget Total centre 2016'!M66</f>
        <v>0</v>
      </c>
      <c r="M67" s="83">
        <v>0</v>
      </c>
      <c r="N67" s="71"/>
      <c r="O67" s="80"/>
      <c r="P67" s="71"/>
      <c r="Q67" s="71"/>
      <c r="R67" s="71"/>
      <c r="S67" s="53"/>
      <c r="T67" s="31"/>
    </row>
    <row r="68" spans="3:20" x14ac:dyDescent="0.2">
      <c r="C68" s="23"/>
      <c r="D68" s="91" t="s">
        <v>130</v>
      </c>
      <c r="E68" s="77" t="s">
        <v>131</v>
      </c>
      <c r="F68" s="78">
        <f t="shared" si="8"/>
        <v>0</v>
      </c>
      <c r="G68" s="78">
        <v>0</v>
      </c>
      <c r="H68" s="78">
        <f>'[1]Buget ANFP TOTAL 2016'!H68-'[1]Buget Total centre 2016'!I67</f>
        <v>0</v>
      </c>
      <c r="I68" s="78">
        <f>'[1]Buget ANFP TOTAL 2016'!I68-'[1]Buget Total centre 2016'!J67</f>
        <v>0</v>
      </c>
      <c r="J68" s="78">
        <f>'[1]Buget ANFP TOTAL 2016'!J68-'[1]Buget Total centre 2016'!K67</f>
        <v>0</v>
      </c>
      <c r="K68" s="82">
        <v>0</v>
      </c>
      <c r="L68" s="78">
        <f>'[1]Buget ANFP TOTAL 2016'!L68-'[1]Buget Total centre 2016'!M67</f>
        <v>0</v>
      </c>
      <c r="M68" s="83">
        <v>0</v>
      </c>
      <c r="N68" s="71"/>
      <c r="O68" s="80"/>
      <c r="P68" s="71"/>
      <c r="Q68" s="71"/>
      <c r="R68" s="71"/>
      <c r="S68" s="53"/>
      <c r="T68" s="31"/>
    </row>
    <row r="69" spans="3:20" x14ac:dyDescent="0.2">
      <c r="C69" s="23"/>
      <c r="D69" s="91" t="s">
        <v>132</v>
      </c>
      <c r="E69" s="77" t="s">
        <v>133</v>
      </c>
      <c r="F69" s="78">
        <f t="shared" si="8"/>
        <v>0</v>
      </c>
      <c r="G69" s="78">
        <v>0</v>
      </c>
      <c r="H69" s="78">
        <f>'[1]Buget ANFP TOTAL 2016'!H69-'[1]Buget Total centre 2016'!I68</f>
        <v>0</v>
      </c>
      <c r="I69" s="78">
        <f>'[1]Buget ANFP TOTAL 2016'!I69-'[1]Buget Total centre 2016'!J68</f>
        <v>0</v>
      </c>
      <c r="J69" s="78">
        <f>'[1]Buget ANFP TOTAL 2016'!J69-'[1]Buget Total centre 2016'!K68</f>
        <v>0</v>
      </c>
      <c r="K69" s="82">
        <v>0</v>
      </c>
      <c r="L69" s="78">
        <f>'[1]Buget ANFP TOTAL 2016'!L69-'[1]Buget Total centre 2016'!M68</f>
        <v>0</v>
      </c>
      <c r="M69" s="83">
        <v>0</v>
      </c>
      <c r="N69" s="71"/>
      <c r="O69" s="80"/>
      <c r="P69" s="71"/>
      <c r="Q69" s="71"/>
      <c r="R69" s="71"/>
      <c r="S69" s="53"/>
      <c r="T69" s="31"/>
    </row>
    <row r="70" spans="3:20" x14ac:dyDescent="0.2">
      <c r="C70" s="23"/>
      <c r="D70" s="97" t="s">
        <v>134</v>
      </c>
      <c r="E70" s="68" t="s">
        <v>135</v>
      </c>
      <c r="F70" s="69">
        <f t="shared" si="8"/>
        <v>0</v>
      </c>
      <c r="G70" s="69">
        <f t="shared" si="3"/>
        <v>0</v>
      </c>
      <c r="H70" s="69">
        <f>'[1]Buget ANFP TOTAL 2016'!H70-'[1]Buget Total centre 2016'!I69</f>
        <v>0</v>
      </c>
      <c r="I70" s="69">
        <f>'[1]Buget ANFP TOTAL 2016'!I70-'[1]Buget Total centre 2016'!J69</f>
        <v>0</v>
      </c>
      <c r="J70" s="69">
        <f>'[1]Buget ANFP TOTAL 2016'!J70-'[1]Buget Total centre 2016'!K69</f>
        <v>0</v>
      </c>
      <c r="K70" s="87">
        <v>0</v>
      </c>
      <c r="L70" s="69">
        <f>'[1]Buget ANFP TOTAL 2016'!L70-'[1]Buget Total centre 2016'!M69</f>
        <v>0</v>
      </c>
      <c r="M70" s="85">
        <v>0</v>
      </c>
      <c r="N70" s="71"/>
      <c r="O70" s="80"/>
      <c r="P70" s="71"/>
      <c r="Q70" s="71"/>
      <c r="R70" s="71"/>
      <c r="S70" s="53"/>
      <c r="T70" s="31"/>
    </row>
    <row r="71" spans="3:20" x14ac:dyDescent="0.2">
      <c r="C71" s="23"/>
      <c r="D71" s="91" t="s">
        <v>128</v>
      </c>
      <c r="E71" s="77" t="s">
        <v>136</v>
      </c>
      <c r="F71" s="78">
        <f t="shared" si="8"/>
        <v>0</v>
      </c>
      <c r="G71" s="78">
        <v>0</v>
      </c>
      <c r="H71" s="78">
        <f>'[1]Buget ANFP TOTAL 2016'!H71-'[1]Buget Total centre 2016'!I70</f>
        <v>0</v>
      </c>
      <c r="I71" s="78">
        <f>'[1]Buget ANFP TOTAL 2016'!I71-'[1]Buget Total centre 2016'!J70</f>
        <v>0</v>
      </c>
      <c r="J71" s="78">
        <f>'[1]Buget ANFP TOTAL 2016'!J71-'[1]Buget Total centre 2016'!K70</f>
        <v>0</v>
      </c>
      <c r="K71" s="82">
        <v>0</v>
      </c>
      <c r="L71" s="78">
        <f>'[1]Buget ANFP TOTAL 2016'!L71-'[1]Buget Total centre 2016'!M70</f>
        <v>0</v>
      </c>
      <c r="M71" s="83">
        <v>0</v>
      </c>
      <c r="N71" s="71"/>
      <c r="O71" s="80"/>
      <c r="P71" s="71"/>
      <c r="Q71" s="71"/>
      <c r="R71" s="71"/>
      <c r="S71" s="53"/>
      <c r="T71" s="31"/>
    </row>
    <row r="72" spans="3:20" x14ac:dyDescent="0.2">
      <c r="C72" s="23"/>
      <c r="D72" s="91" t="s">
        <v>130</v>
      </c>
      <c r="E72" s="77" t="s">
        <v>137</v>
      </c>
      <c r="F72" s="78">
        <f t="shared" si="8"/>
        <v>0</v>
      </c>
      <c r="G72" s="78">
        <v>0</v>
      </c>
      <c r="H72" s="78">
        <f>'[1]Buget ANFP TOTAL 2016'!H72-'[1]Buget Total centre 2016'!I71</f>
        <v>0</v>
      </c>
      <c r="I72" s="78">
        <f>'[1]Buget ANFP TOTAL 2016'!I72-'[1]Buget Total centre 2016'!J71</f>
        <v>0</v>
      </c>
      <c r="J72" s="78">
        <f>'[1]Buget ANFP TOTAL 2016'!J72-'[1]Buget Total centre 2016'!K71</f>
        <v>0</v>
      </c>
      <c r="K72" s="82">
        <v>0</v>
      </c>
      <c r="L72" s="78">
        <f>'[1]Buget ANFP TOTAL 2016'!L72-'[1]Buget Total centre 2016'!M71</f>
        <v>0</v>
      </c>
      <c r="M72" s="83">
        <v>0</v>
      </c>
      <c r="N72" s="71"/>
      <c r="O72" s="80"/>
      <c r="P72" s="71"/>
      <c r="Q72" s="71"/>
      <c r="R72" s="71"/>
      <c r="S72" s="53"/>
      <c r="T72" s="31"/>
    </row>
    <row r="73" spans="3:20" x14ac:dyDescent="0.2">
      <c r="C73" s="23"/>
      <c r="D73" s="91" t="s">
        <v>132</v>
      </c>
      <c r="E73" s="77" t="s">
        <v>138</v>
      </c>
      <c r="F73" s="78">
        <f t="shared" si="8"/>
        <v>0</v>
      </c>
      <c r="G73" s="78">
        <v>0</v>
      </c>
      <c r="H73" s="78">
        <f>'[1]Buget ANFP TOTAL 2016'!H73-'[1]Buget Total centre 2016'!I72</f>
        <v>0</v>
      </c>
      <c r="I73" s="78">
        <f>'[1]Buget ANFP TOTAL 2016'!I73-'[1]Buget Total centre 2016'!J72</f>
        <v>0</v>
      </c>
      <c r="J73" s="78">
        <f>'[1]Buget ANFP TOTAL 2016'!J73-'[1]Buget Total centre 2016'!K72</f>
        <v>0</v>
      </c>
      <c r="K73" s="82">
        <v>0</v>
      </c>
      <c r="L73" s="78">
        <f>'[1]Buget ANFP TOTAL 2016'!L73-'[1]Buget Total centre 2016'!M72</f>
        <v>0</v>
      </c>
      <c r="M73" s="83">
        <v>0</v>
      </c>
      <c r="N73" s="71"/>
      <c r="O73" s="80"/>
      <c r="P73" s="71"/>
      <c r="Q73" s="71"/>
      <c r="R73" s="71"/>
      <c r="S73" s="53"/>
      <c r="T73" s="31"/>
    </row>
    <row r="74" spans="3:20" ht="36" x14ac:dyDescent="0.2">
      <c r="C74" s="23"/>
      <c r="D74" s="99" t="s">
        <v>139</v>
      </c>
      <c r="E74" s="68" t="s">
        <v>140</v>
      </c>
      <c r="F74" s="69">
        <f>F75</f>
        <v>42</v>
      </c>
      <c r="G74" s="69">
        <f t="shared" ref="G74:M74" si="9">G75</f>
        <v>0</v>
      </c>
      <c r="H74" s="69">
        <f t="shared" si="9"/>
        <v>42</v>
      </c>
      <c r="I74" s="69">
        <f t="shared" si="9"/>
        <v>0</v>
      </c>
      <c r="J74" s="69">
        <f t="shared" si="9"/>
        <v>0</v>
      </c>
      <c r="K74" s="69">
        <f t="shared" si="9"/>
        <v>0</v>
      </c>
      <c r="L74" s="69">
        <f t="shared" si="9"/>
        <v>0</v>
      </c>
      <c r="M74" s="70">
        <f t="shared" si="9"/>
        <v>0</v>
      </c>
      <c r="N74" s="71"/>
      <c r="O74" s="80"/>
      <c r="P74" s="71"/>
      <c r="Q74" s="71"/>
      <c r="R74" s="71"/>
      <c r="S74" s="53"/>
      <c r="T74" s="31"/>
    </row>
    <row r="75" spans="3:20" x14ac:dyDescent="0.2">
      <c r="C75" s="23"/>
      <c r="D75" s="99" t="s">
        <v>141</v>
      </c>
      <c r="E75" s="68" t="s">
        <v>142</v>
      </c>
      <c r="F75" s="69">
        <f>F76+F77+F78</f>
        <v>42</v>
      </c>
      <c r="G75" s="69">
        <f t="shared" ref="G75:M75" si="10">G76+G77+G78</f>
        <v>0</v>
      </c>
      <c r="H75" s="69">
        <f t="shared" si="10"/>
        <v>42</v>
      </c>
      <c r="I75" s="69">
        <f t="shared" si="10"/>
        <v>0</v>
      </c>
      <c r="J75" s="69">
        <f t="shared" si="10"/>
        <v>0</v>
      </c>
      <c r="K75" s="69">
        <f t="shared" si="10"/>
        <v>0</v>
      </c>
      <c r="L75" s="69">
        <f t="shared" si="10"/>
        <v>0</v>
      </c>
      <c r="M75" s="70">
        <f t="shared" si="10"/>
        <v>0</v>
      </c>
      <c r="N75" s="71"/>
      <c r="O75" s="80"/>
      <c r="P75" s="71"/>
      <c r="Q75" s="71"/>
      <c r="R75" s="71"/>
      <c r="S75" s="53"/>
      <c r="T75" s="31"/>
    </row>
    <row r="76" spans="3:20" x14ac:dyDescent="0.2">
      <c r="C76" s="23"/>
      <c r="D76" s="91" t="s">
        <v>143</v>
      </c>
      <c r="E76" s="77" t="s">
        <v>144</v>
      </c>
      <c r="F76" s="78">
        <f>H76+I76+J76+L76</f>
        <v>42</v>
      </c>
      <c r="G76" s="78">
        <f>K76+M76</f>
        <v>0</v>
      </c>
      <c r="H76" s="78">
        <v>42</v>
      </c>
      <c r="I76" s="78">
        <v>0</v>
      </c>
      <c r="J76" s="78">
        <v>0</v>
      </c>
      <c r="K76" s="82">
        <v>0</v>
      </c>
      <c r="L76" s="78">
        <v>0</v>
      </c>
      <c r="M76" s="83">
        <v>0</v>
      </c>
      <c r="N76" s="71"/>
      <c r="O76" s="80"/>
      <c r="P76" s="71"/>
      <c r="Q76" s="71"/>
      <c r="R76" s="71"/>
      <c r="S76" s="53"/>
      <c r="T76" s="31"/>
    </row>
    <row r="77" spans="3:20" x14ac:dyDescent="0.2">
      <c r="C77" s="23"/>
      <c r="D77" s="91" t="s">
        <v>130</v>
      </c>
      <c r="E77" s="77" t="s">
        <v>145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82">
        <v>0</v>
      </c>
      <c r="L77" s="78">
        <v>0</v>
      </c>
      <c r="M77" s="83">
        <v>0</v>
      </c>
      <c r="N77" s="71"/>
      <c r="O77" s="80"/>
      <c r="P77" s="71"/>
      <c r="Q77" s="71"/>
      <c r="R77" s="71"/>
      <c r="S77" s="53"/>
      <c r="T77" s="31"/>
    </row>
    <row r="78" spans="3:20" x14ac:dyDescent="0.2">
      <c r="C78" s="23"/>
      <c r="D78" s="91" t="s">
        <v>132</v>
      </c>
      <c r="E78" s="77" t="s">
        <v>146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82">
        <v>0</v>
      </c>
      <c r="L78" s="78">
        <v>0</v>
      </c>
      <c r="M78" s="83">
        <v>0</v>
      </c>
      <c r="N78" s="71"/>
      <c r="O78" s="80"/>
      <c r="P78" s="71"/>
      <c r="Q78" s="71"/>
      <c r="R78" s="71"/>
      <c r="S78" s="53"/>
      <c r="T78" s="31"/>
    </row>
    <row r="79" spans="3:20" x14ac:dyDescent="0.2">
      <c r="C79" s="23"/>
      <c r="D79" s="97" t="s">
        <v>102</v>
      </c>
      <c r="E79" s="68" t="s">
        <v>147</v>
      </c>
      <c r="F79" s="69">
        <f>F80</f>
        <v>515</v>
      </c>
      <c r="G79" s="69">
        <f t="shared" si="3"/>
        <v>0</v>
      </c>
      <c r="H79" s="69">
        <f>'[1]Buget ANFP TOTAL 2016'!H79-'[1]Buget Total centre 2016'!I78</f>
        <v>130</v>
      </c>
      <c r="I79" s="69">
        <f>'[1]Buget ANFP TOTAL 2016'!I79-'[1]Buget Total centre 2016'!J78</f>
        <v>130</v>
      </c>
      <c r="J79" s="69">
        <f>'[1]Buget ANFP TOTAL 2016'!J79-'[1]Buget Total centre 2016'!K78</f>
        <v>128</v>
      </c>
      <c r="K79" s="69">
        <f>K80</f>
        <v>0</v>
      </c>
      <c r="L79" s="69">
        <f>'[1]Buget ANFP TOTAL 2016'!L79-'[1]Buget Total centre 2016'!M78</f>
        <v>127</v>
      </c>
      <c r="M79" s="70">
        <f>M80</f>
        <v>0</v>
      </c>
      <c r="N79" s="71"/>
      <c r="O79" s="50"/>
      <c r="P79" s="71"/>
      <c r="Q79" s="71"/>
      <c r="R79" s="71"/>
      <c r="S79" s="53"/>
      <c r="T79" s="31"/>
    </row>
    <row r="80" spans="3:20" x14ac:dyDescent="0.2">
      <c r="C80" s="23"/>
      <c r="D80" s="96" t="s">
        <v>148</v>
      </c>
      <c r="E80" s="77" t="s">
        <v>149</v>
      </c>
      <c r="F80" s="78">
        <f>H80+I80+J80+L80</f>
        <v>515</v>
      </c>
      <c r="G80" s="78">
        <f t="shared" si="3"/>
        <v>0</v>
      </c>
      <c r="H80" s="78">
        <f>'[1]Buget ANFP TOTAL 2016'!H80-'[1]Buget Total centre 2016'!I79</f>
        <v>130</v>
      </c>
      <c r="I80" s="78">
        <f>'[1]Buget ANFP TOTAL 2016'!I80-'[1]Buget Total centre 2016'!J79</f>
        <v>130</v>
      </c>
      <c r="J80" s="78">
        <f>'[1]Buget ANFP TOTAL 2016'!J80-'[1]Buget Total centre 2016'!K79</f>
        <v>128</v>
      </c>
      <c r="K80" s="82">
        <v>0</v>
      </c>
      <c r="L80" s="78">
        <f>'[1]Buget ANFP TOTAL 2016'!L80-'[1]Buget Total centre 2016'!M79</f>
        <v>127</v>
      </c>
      <c r="M80" s="83">
        <v>0</v>
      </c>
      <c r="N80" s="71"/>
      <c r="O80" s="80"/>
      <c r="P80" s="71"/>
      <c r="Q80" s="71"/>
      <c r="R80" s="71"/>
      <c r="S80" s="53"/>
      <c r="T80" s="31"/>
    </row>
    <row r="81" spans="3:20" x14ac:dyDescent="0.2">
      <c r="C81" s="23"/>
      <c r="D81" s="96" t="s">
        <v>150</v>
      </c>
      <c r="E81" s="77" t="s">
        <v>151</v>
      </c>
      <c r="F81" s="78">
        <f>H81+I81+L81+M81</f>
        <v>0</v>
      </c>
      <c r="G81" s="78">
        <f t="shared" si="3"/>
        <v>0</v>
      </c>
      <c r="H81" s="78">
        <f>'[1]Buget ANFP TOTAL 2016'!H81-'[1]Buget Total centre 2016'!I80</f>
        <v>0</v>
      </c>
      <c r="I81" s="78">
        <f>'[1]Buget ANFP TOTAL 2016'!I81-'[1]Buget Total centre 2016'!J80</f>
        <v>0</v>
      </c>
      <c r="J81" s="78">
        <f>'[1]Buget ANFP TOTAL 2016'!J81-'[1]Buget Total centre 2016'!K80</f>
        <v>0</v>
      </c>
      <c r="K81" s="82">
        <v>0</v>
      </c>
      <c r="L81" s="78">
        <f>'[1]Buget ANFP TOTAL 2016'!L81-'[1]Buget Total centre 2016'!M80</f>
        <v>0</v>
      </c>
      <c r="M81" s="83">
        <v>0</v>
      </c>
      <c r="N81" s="71"/>
      <c r="O81" s="80"/>
      <c r="P81" s="71"/>
      <c r="Q81" s="71"/>
      <c r="R81" s="71"/>
      <c r="S81" s="53"/>
      <c r="T81" s="31"/>
    </row>
    <row r="82" spans="3:20" s="8" customFormat="1" x14ac:dyDescent="0.2">
      <c r="C82" s="84"/>
      <c r="D82" s="97" t="s">
        <v>152</v>
      </c>
      <c r="E82" s="68" t="s">
        <v>153</v>
      </c>
      <c r="F82" s="69">
        <f>F83</f>
        <v>500</v>
      </c>
      <c r="G82" s="69">
        <f t="shared" si="3"/>
        <v>50</v>
      </c>
      <c r="H82" s="69">
        <f>'[1]Buget ANFP TOTAL 2016'!H82-'[1]Buget Total centre 2016'!I81</f>
        <v>0</v>
      </c>
      <c r="I82" s="69">
        <f>'[1]Buget ANFP TOTAL 2016'!I82-'[1]Buget Total centre 2016'!J81</f>
        <v>50</v>
      </c>
      <c r="J82" s="69">
        <f>'[1]Buget ANFP TOTAL 2016'!J82-'[1]Buget Total centre 2016'!K81</f>
        <v>200</v>
      </c>
      <c r="K82" s="69">
        <f>SUM(H82:J82)*10/100</f>
        <v>25</v>
      </c>
      <c r="L82" s="69">
        <f>'[1]Buget ANFP TOTAL 2016'!L82-'[1]Buget Total centre 2016'!M81</f>
        <v>250</v>
      </c>
      <c r="M82" s="85">
        <f>L82*10/100</f>
        <v>25</v>
      </c>
      <c r="N82" s="49"/>
      <c r="O82" s="50"/>
      <c r="P82" s="49"/>
      <c r="Q82" s="86"/>
      <c r="R82" s="86"/>
      <c r="S82" s="75"/>
      <c r="T82" s="98"/>
    </row>
    <row r="83" spans="3:20" ht="15" customHeight="1" x14ac:dyDescent="0.2">
      <c r="C83" s="23"/>
      <c r="D83" s="97" t="s">
        <v>154</v>
      </c>
      <c r="E83" s="68">
        <v>71</v>
      </c>
      <c r="F83" s="69">
        <f>F84</f>
        <v>500</v>
      </c>
      <c r="G83" s="69">
        <f t="shared" si="3"/>
        <v>50</v>
      </c>
      <c r="H83" s="69">
        <f>'[1]Buget ANFP TOTAL 2016'!H83-'[1]Buget Total centre 2016'!I82</f>
        <v>0</v>
      </c>
      <c r="I83" s="69">
        <f>'[1]Buget ANFP TOTAL 2016'!I83-'[1]Buget Total centre 2016'!J82</f>
        <v>50</v>
      </c>
      <c r="J83" s="69">
        <f>'[1]Buget ANFP TOTAL 2016'!J83-'[1]Buget Total centre 2016'!K82</f>
        <v>200</v>
      </c>
      <c r="K83" s="69">
        <f t="shared" ref="K83:K89" si="11">SUM(H83:J83)*10/100</f>
        <v>25</v>
      </c>
      <c r="L83" s="69">
        <f>'[1]Buget ANFP TOTAL 2016'!L83-'[1]Buget Total centre 2016'!M82</f>
        <v>250</v>
      </c>
      <c r="M83" s="85">
        <f t="shared" ref="M83:M89" si="12">L83*10/100</f>
        <v>25</v>
      </c>
      <c r="N83" s="100"/>
      <c r="O83" s="80"/>
      <c r="P83" s="100"/>
      <c r="Q83" s="71"/>
      <c r="R83" s="71"/>
      <c r="S83" s="53"/>
      <c r="T83" s="31"/>
    </row>
    <row r="84" spans="3:20" ht="16.5" customHeight="1" x14ac:dyDescent="0.2">
      <c r="C84" s="23"/>
      <c r="D84" s="97" t="s">
        <v>155</v>
      </c>
      <c r="E84" s="68" t="s">
        <v>156</v>
      </c>
      <c r="F84" s="69">
        <f>F85+F86+F87+F88+F89</f>
        <v>500</v>
      </c>
      <c r="G84" s="69">
        <f t="shared" ref="G84:L84" si="13">G85+G86+G87+G88+G89</f>
        <v>50</v>
      </c>
      <c r="H84" s="69">
        <f t="shared" si="13"/>
        <v>0</v>
      </c>
      <c r="I84" s="69">
        <f t="shared" si="13"/>
        <v>50</v>
      </c>
      <c r="J84" s="69">
        <f t="shared" si="13"/>
        <v>200</v>
      </c>
      <c r="K84" s="69">
        <f t="shared" si="11"/>
        <v>25</v>
      </c>
      <c r="L84" s="69">
        <f t="shared" si="13"/>
        <v>250</v>
      </c>
      <c r="M84" s="85">
        <f t="shared" si="12"/>
        <v>25</v>
      </c>
      <c r="N84" s="100"/>
      <c r="O84" s="80"/>
      <c r="P84" s="100"/>
      <c r="Q84" s="71"/>
      <c r="R84" s="71"/>
      <c r="S84" s="53"/>
      <c r="T84" s="31"/>
    </row>
    <row r="85" spans="3:20" ht="15.75" customHeight="1" x14ac:dyDescent="0.2">
      <c r="C85" s="23"/>
      <c r="D85" s="96" t="s">
        <v>157</v>
      </c>
      <c r="E85" s="77" t="s">
        <v>158</v>
      </c>
      <c r="F85" s="78">
        <f>H85+I85+L85+M85</f>
        <v>0</v>
      </c>
      <c r="G85" s="78">
        <f t="shared" si="3"/>
        <v>0</v>
      </c>
      <c r="H85" s="78">
        <f>'[1]Buget ANFP TOTAL 2016'!H85-'[1]Buget Total centre 2016'!I84</f>
        <v>0</v>
      </c>
      <c r="I85" s="78">
        <f>'[1]Buget ANFP TOTAL 2016'!I85-'[1]Buget Total centre 2016'!J84</f>
        <v>0</v>
      </c>
      <c r="J85" s="78">
        <f>'[1]Buget ANFP TOTAL 2016'!J85-'[1]Buget Total centre 2016'!K84</f>
        <v>0</v>
      </c>
      <c r="K85" s="78">
        <f t="shared" si="11"/>
        <v>0</v>
      </c>
      <c r="L85" s="78">
        <f>'[1]Buget ANFP TOTAL 2016'!L85-'[1]Buget Total centre 2016'!M84</f>
        <v>0</v>
      </c>
      <c r="M85" s="83">
        <f t="shared" si="12"/>
        <v>0</v>
      </c>
      <c r="N85" s="71"/>
      <c r="O85" s="80"/>
      <c r="P85" s="71"/>
      <c r="Q85" s="71"/>
      <c r="R85" s="71"/>
      <c r="S85" s="53"/>
      <c r="T85" s="31"/>
    </row>
    <row r="86" spans="3:20" ht="14.25" customHeight="1" x14ac:dyDescent="0.2">
      <c r="C86" s="101"/>
      <c r="D86" s="96" t="s">
        <v>159</v>
      </c>
      <c r="E86" s="77" t="s">
        <v>160</v>
      </c>
      <c r="F86" s="78">
        <f>H86+I86+J86+L86</f>
        <v>241</v>
      </c>
      <c r="G86" s="78">
        <f>K86+M86</f>
        <v>24.1</v>
      </c>
      <c r="H86" s="78">
        <f>'[1]Buget ANFP TOTAL 2016'!H86-'[1]Buget Total centre 2016'!I85</f>
        <v>0</v>
      </c>
      <c r="I86" s="78">
        <f>'[1]Buget ANFP TOTAL 2016'!I86-'[1]Buget Total centre 2016'!J85</f>
        <v>0</v>
      </c>
      <c r="J86" s="78">
        <f>'[1]Buget ANFP TOTAL 2016'!J86-'[1]Buget Total centre 2016'!K85</f>
        <v>100</v>
      </c>
      <c r="K86" s="78">
        <f t="shared" si="11"/>
        <v>10</v>
      </c>
      <c r="L86" s="78">
        <f>'[1]Buget ANFP TOTAL 2016'!L86-'[1]Buget Total centre 2016'!M85</f>
        <v>141</v>
      </c>
      <c r="M86" s="83">
        <f t="shared" si="12"/>
        <v>14.1</v>
      </c>
      <c r="N86" s="71"/>
      <c r="O86" s="80"/>
      <c r="P86" s="71"/>
      <c r="Q86" s="71"/>
      <c r="R86" s="71"/>
      <c r="S86" s="53"/>
      <c r="T86" s="31"/>
    </row>
    <row r="87" spans="3:20" ht="15" customHeight="1" x14ac:dyDescent="0.2">
      <c r="C87" s="101" t="s">
        <v>161</v>
      </c>
      <c r="D87" s="96" t="s">
        <v>162</v>
      </c>
      <c r="E87" s="77" t="s">
        <v>163</v>
      </c>
      <c r="F87" s="78">
        <f>H87+I87+J87+L87</f>
        <v>0</v>
      </c>
      <c r="G87" s="78">
        <f t="shared" si="3"/>
        <v>0</v>
      </c>
      <c r="H87" s="78">
        <f>'[1]Buget ANFP TOTAL 2016'!H87-'[1]Buget Total centre 2016'!I86</f>
        <v>0</v>
      </c>
      <c r="I87" s="78">
        <f>'[1]Buget ANFP TOTAL 2016'!I87-'[1]Buget Total centre 2016'!J86</f>
        <v>0</v>
      </c>
      <c r="J87" s="78">
        <f>'[1]Buget ANFP TOTAL 2016'!J87-'[1]Buget Total centre 2016'!K86</f>
        <v>0</v>
      </c>
      <c r="K87" s="78">
        <f t="shared" si="11"/>
        <v>0</v>
      </c>
      <c r="L87" s="78">
        <f>'[1]Buget ANFP TOTAL 2016'!L87-'[1]Buget Total centre 2016'!M86</f>
        <v>0</v>
      </c>
      <c r="M87" s="83">
        <f t="shared" si="12"/>
        <v>0</v>
      </c>
      <c r="N87" s="71"/>
      <c r="O87" s="80"/>
      <c r="P87" s="71"/>
      <c r="Q87" s="71"/>
      <c r="R87" s="71"/>
      <c r="S87" s="53"/>
      <c r="T87" s="31"/>
    </row>
    <row r="88" spans="3:20" ht="14.25" customHeight="1" x14ac:dyDescent="0.2">
      <c r="C88" s="101"/>
      <c r="D88" s="96" t="s">
        <v>164</v>
      </c>
      <c r="E88" s="77" t="s">
        <v>165</v>
      </c>
      <c r="F88" s="78">
        <f>H88+I88+J88+L88</f>
        <v>259</v>
      </c>
      <c r="G88" s="78">
        <f t="shared" si="3"/>
        <v>25.9</v>
      </c>
      <c r="H88" s="78">
        <f>'[1]Buget ANFP TOTAL 2016'!H88-'[1]Buget Total centre 2016'!I87</f>
        <v>0</v>
      </c>
      <c r="I88" s="78">
        <f>'[1]Buget ANFP TOTAL 2016'!I88-'[1]Buget Total centre 2016'!J87</f>
        <v>50</v>
      </c>
      <c r="J88" s="78">
        <f>'[1]Buget ANFP TOTAL 2016'!J88-'[1]Buget Total centre 2016'!K87</f>
        <v>100</v>
      </c>
      <c r="K88" s="78">
        <f t="shared" si="11"/>
        <v>15</v>
      </c>
      <c r="L88" s="78">
        <f>'[1]Buget ANFP TOTAL 2016'!L88-'[1]Buget Total centre 2016'!M87</f>
        <v>109</v>
      </c>
      <c r="M88" s="83">
        <f t="shared" si="12"/>
        <v>10.9</v>
      </c>
      <c r="N88" s="71"/>
      <c r="O88" s="80"/>
      <c r="P88" s="71"/>
      <c r="Q88" s="71"/>
      <c r="R88" s="71"/>
      <c r="S88" s="53"/>
      <c r="T88" s="31"/>
    </row>
    <row r="89" spans="3:20" ht="15" customHeight="1" thickBot="1" x14ac:dyDescent="0.25">
      <c r="C89" s="23"/>
      <c r="D89" s="102" t="s">
        <v>166</v>
      </c>
      <c r="E89" s="103" t="s">
        <v>167</v>
      </c>
      <c r="F89" s="104">
        <f>H89+I89+J89+L89</f>
        <v>0</v>
      </c>
      <c r="G89" s="104">
        <f t="shared" si="3"/>
        <v>0</v>
      </c>
      <c r="H89" s="104">
        <f>'[1]Buget ANFP TOTAL 2016'!H89-'[1]Buget Total centre 2016'!I88</f>
        <v>0</v>
      </c>
      <c r="I89" s="104">
        <f>'[1]Buget ANFP TOTAL 2016'!I89-'[1]Buget Total centre 2016'!J88</f>
        <v>0</v>
      </c>
      <c r="J89" s="104">
        <f>'[1]Buget ANFP TOTAL 2016'!J89-'[1]Buget Total centre 2016'!K88</f>
        <v>0</v>
      </c>
      <c r="K89" s="104">
        <f t="shared" si="11"/>
        <v>0</v>
      </c>
      <c r="L89" s="104">
        <f>'[1]Buget ANFP TOTAL 2016'!L89-'[1]Buget Total centre 2016'!M88</f>
        <v>0</v>
      </c>
      <c r="M89" s="105">
        <f t="shared" si="12"/>
        <v>0</v>
      </c>
      <c r="N89" s="71"/>
      <c r="O89" s="80"/>
      <c r="P89" s="71"/>
      <c r="Q89" s="71"/>
      <c r="R89" s="71"/>
      <c r="S89" s="53"/>
      <c r="T89" s="31"/>
    </row>
    <row r="90" spans="3:20" ht="15" customHeight="1" x14ac:dyDescent="0.2">
      <c r="C90" s="23"/>
      <c r="D90" s="106"/>
      <c r="E90" s="106"/>
      <c r="F90" s="107"/>
      <c r="G90" s="107"/>
      <c r="H90" s="108"/>
      <c r="I90" s="108"/>
      <c r="J90" s="108"/>
      <c r="K90" s="108"/>
      <c r="L90" s="71"/>
      <c r="M90" s="71"/>
      <c r="N90" s="71"/>
      <c r="O90" s="109"/>
      <c r="P90" s="71"/>
      <c r="Q90" s="71"/>
      <c r="R90" s="71"/>
      <c r="S90" s="53"/>
      <c r="T90" s="31"/>
    </row>
    <row r="91" spans="3:20" x14ac:dyDescent="0.2">
      <c r="C91" s="23"/>
      <c r="D91" s="110"/>
      <c r="E91" s="106"/>
      <c r="F91" s="107"/>
      <c r="G91" s="107"/>
      <c r="H91" s="107"/>
      <c r="I91" s="111"/>
      <c r="J91" s="111"/>
      <c r="K91" s="111"/>
      <c r="L91" s="112"/>
      <c r="M91" s="113"/>
      <c r="N91" s="71"/>
      <c r="O91" s="109"/>
      <c r="P91" s="71"/>
      <c r="Q91" s="71"/>
      <c r="R91" s="71"/>
      <c r="S91" s="31"/>
    </row>
    <row r="92" spans="3:20" x14ac:dyDescent="0.2">
      <c r="C92" s="114"/>
      <c r="D92" s="115"/>
      <c r="E92" s="116"/>
      <c r="F92" s="107"/>
      <c r="G92" s="107"/>
      <c r="H92" s="107"/>
      <c r="I92" s="107"/>
      <c r="J92" s="107"/>
      <c r="K92" s="107"/>
      <c r="L92" s="116"/>
      <c r="M92" s="113"/>
      <c r="N92" s="71"/>
      <c r="O92" s="109"/>
      <c r="P92" s="71"/>
      <c r="Q92" s="71"/>
      <c r="R92" s="71"/>
      <c r="S92" s="31"/>
    </row>
    <row r="93" spans="3:20" ht="16.5" thickBot="1" x14ac:dyDescent="0.3">
      <c r="C93" s="114"/>
      <c r="D93" s="24" t="s">
        <v>168</v>
      </c>
      <c r="E93" s="25"/>
      <c r="F93" s="25"/>
      <c r="G93" s="26"/>
      <c r="H93" s="26"/>
      <c r="I93" s="26"/>
      <c r="J93" s="26"/>
      <c r="K93" s="26"/>
      <c r="L93" s="26"/>
      <c r="M93" s="27" t="s">
        <v>8</v>
      </c>
      <c r="N93" s="27"/>
      <c r="O93" s="109"/>
      <c r="P93" s="71"/>
      <c r="Q93" s="71"/>
      <c r="R93" s="71"/>
      <c r="S93" s="31"/>
    </row>
    <row r="94" spans="3:20" ht="12.75" customHeight="1" x14ac:dyDescent="0.2">
      <c r="C94" s="114"/>
      <c r="D94" s="117" t="s">
        <v>9</v>
      </c>
      <c r="E94" s="33" t="s">
        <v>10</v>
      </c>
      <c r="F94" s="33" t="s">
        <v>169</v>
      </c>
      <c r="G94" s="118" t="s">
        <v>12</v>
      </c>
      <c r="H94" s="34" t="s">
        <v>13</v>
      </c>
      <c r="I94" s="34" t="s">
        <v>14</v>
      </c>
      <c r="J94" s="36" t="s">
        <v>15</v>
      </c>
      <c r="K94" s="118" t="s">
        <v>12</v>
      </c>
      <c r="L94" s="119" t="s">
        <v>16</v>
      </c>
      <c r="M94" s="120" t="s">
        <v>12</v>
      </c>
      <c r="N94" s="121"/>
      <c r="O94" s="109"/>
      <c r="P94" s="71"/>
      <c r="Q94" s="71"/>
      <c r="R94" s="71"/>
      <c r="S94" s="31"/>
    </row>
    <row r="95" spans="3:20" ht="39" customHeight="1" thickBot="1" x14ac:dyDescent="0.25">
      <c r="C95" s="114"/>
      <c r="D95" s="122"/>
      <c r="E95" s="43"/>
      <c r="F95" s="43"/>
      <c r="G95" s="123"/>
      <c r="H95" s="44"/>
      <c r="I95" s="44"/>
      <c r="J95" s="46"/>
      <c r="K95" s="123"/>
      <c r="L95" s="124"/>
      <c r="M95" s="125"/>
      <c r="N95" s="121"/>
      <c r="O95" s="109"/>
      <c r="P95" s="71"/>
      <c r="Q95" s="71"/>
      <c r="R95" s="71"/>
      <c r="S95" s="31"/>
    </row>
    <row r="96" spans="3:20" ht="15" customHeight="1" thickBot="1" x14ac:dyDescent="0.25">
      <c r="C96" s="114"/>
      <c r="D96" s="54" t="s">
        <v>17</v>
      </c>
      <c r="E96" s="55" t="s">
        <v>18</v>
      </c>
      <c r="F96" s="56" t="s">
        <v>19</v>
      </c>
      <c r="G96" s="56" t="s">
        <v>20</v>
      </c>
      <c r="H96" s="56" t="s">
        <v>21</v>
      </c>
      <c r="I96" s="56" t="s">
        <v>22</v>
      </c>
      <c r="J96" s="56" t="s">
        <v>23</v>
      </c>
      <c r="K96" s="56" t="s">
        <v>24</v>
      </c>
      <c r="L96" s="57" t="s">
        <v>25</v>
      </c>
      <c r="M96" s="126" t="s">
        <v>26</v>
      </c>
      <c r="N96" s="127"/>
      <c r="O96" s="109"/>
      <c r="P96" s="71"/>
      <c r="Q96" s="71"/>
      <c r="R96" s="71"/>
      <c r="S96" s="31"/>
    </row>
    <row r="97" spans="3:19" ht="24" x14ac:dyDescent="0.2">
      <c r="C97" s="114"/>
      <c r="D97" s="128" t="s">
        <v>170</v>
      </c>
      <c r="E97" s="64" t="s">
        <v>171</v>
      </c>
      <c r="F97" s="65">
        <f>F98</f>
        <v>3</v>
      </c>
      <c r="G97" s="65">
        <f t="shared" ref="G97:M97" si="14">G98</f>
        <v>0</v>
      </c>
      <c r="H97" s="65">
        <f t="shared" si="14"/>
        <v>3</v>
      </c>
      <c r="I97" s="65">
        <f t="shared" si="14"/>
        <v>0</v>
      </c>
      <c r="J97" s="65">
        <f t="shared" si="14"/>
        <v>0</v>
      </c>
      <c r="K97" s="65">
        <f t="shared" si="14"/>
        <v>0</v>
      </c>
      <c r="L97" s="65">
        <f t="shared" si="14"/>
        <v>0</v>
      </c>
      <c r="M97" s="66">
        <f t="shared" si="14"/>
        <v>0</v>
      </c>
      <c r="N97" s="49"/>
      <c r="O97" s="109"/>
      <c r="P97" s="71"/>
      <c r="Q97" s="71"/>
      <c r="R97" s="71"/>
      <c r="S97" s="31"/>
    </row>
    <row r="98" spans="3:19" x14ac:dyDescent="0.2">
      <c r="C98" s="114"/>
      <c r="D98" s="67" t="s">
        <v>29</v>
      </c>
      <c r="E98" s="68" t="s">
        <v>172</v>
      </c>
      <c r="F98" s="69">
        <f>F99+F104</f>
        <v>3</v>
      </c>
      <c r="G98" s="69">
        <f t="shared" ref="G98:M98" si="15">G99+G104</f>
        <v>0</v>
      </c>
      <c r="H98" s="69">
        <f t="shared" si="15"/>
        <v>3</v>
      </c>
      <c r="I98" s="69">
        <f t="shared" si="15"/>
        <v>0</v>
      </c>
      <c r="J98" s="69">
        <f t="shared" si="15"/>
        <v>0</v>
      </c>
      <c r="K98" s="69">
        <f t="shared" si="15"/>
        <v>0</v>
      </c>
      <c r="L98" s="69">
        <f t="shared" si="15"/>
        <v>0</v>
      </c>
      <c r="M98" s="70">
        <f t="shared" si="15"/>
        <v>0</v>
      </c>
      <c r="N98" s="49"/>
      <c r="O98" s="109"/>
      <c r="P98" s="71"/>
      <c r="Q98" s="71"/>
      <c r="R98" s="71"/>
      <c r="S98" s="31"/>
    </row>
    <row r="99" spans="3:19" ht="24" x14ac:dyDescent="0.2">
      <c r="C99" s="22"/>
      <c r="D99" s="129" t="s">
        <v>173</v>
      </c>
      <c r="E99" s="68" t="s">
        <v>125</v>
      </c>
      <c r="F99" s="69">
        <f>F100+F102</f>
        <v>0</v>
      </c>
      <c r="G99" s="69">
        <v>0</v>
      </c>
      <c r="H99" s="69">
        <f>H100+H102</f>
        <v>0</v>
      </c>
      <c r="I99" s="69">
        <v>0</v>
      </c>
      <c r="J99" s="69">
        <f>J102</f>
        <v>0</v>
      </c>
      <c r="K99" s="69">
        <f>K100+K102</f>
        <v>0</v>
      </c>
      <c r="L99" s="72">
        <f>L100+L102</f>
        <v>0</v>
      </c>
      <c r="M99" s="70">
        <f>M100+M102</f>
        <v>0</v>
      </c>
      <c r="N99" s="49"/>
      <c r="O99" s="130"/>
      <c r="P99" s="114"/>
      <c r="Q99" s="31"/>
      <c r="R99" s="31"/>
      <c r="S99" s="31"/>
    </row>
    <row r="100" spans="3:19" x14ac:dyDescent="0.2">
      <c r="C100" s="22"/>
      <c r="D100" s="67" t="s">
        <v>174</v>
      </c>
      <c r="E100" s="68" t="s">
        <v>175</v>
      </c>
      <c r="F100" s="69">
        <f>F101</f>
        <v>0</v>
      </c>
      <c r="G100" s="69">
        <v>0</v>
      </c>
      <c r="H100" s="69">
        <f>H101</f>
        <v>0</v>
      </c>
      <c r="I100" s="69">
        <f>I101</f>
        <v>0</v>
      </c>
      <c r="J100" s="69">
        <v>0</v>
      </c>
      <c r="K100" s="69">
        <f>K101</f>
        <v>0</v>
      </c>
      <c r="L100" s="72">
        <f>L101</f>
        <v>0</v>
      </c>
      <c r="M100" s="70">
        <f>M101</f>
        <v>0</v>
      </c>
      <c r="N100" s="49"/>
      <c r="O100" s="21"/>
      <c r="P100" s="22"/>
    </row>
    <row r="101" spans="3:19" x14ac:dyDescent="0.2">
      <c r="C101" s="22"/>
      <c r="D101" s="76" t="s">
        <v>176</v>
      </c>
      <c r="E101" s="77" t="s">
        <v>177</v>
      </c>
      <c r="F101" s="78">
        <f>H101+I101+J101+L101</f>
        <v>0</v>
      </c>
      <c r="G101" s="78">
        <v>0</v>
      </c>
      <c r="H101" s="78">
        <v>0</v>
      </c>
      <c r="I101" s="78">
        <v>0</v>
      </c>
      <c r="J101" s="78">
        <v>0</v>
      </c>
      <c r="K101" s="78">
        <v>0</v>
      </c>
      <c r="L101" s="131">
        <v>0</v>
      </c>
      <c r="M101" s="79">
        <v>0</v>
      </c>
      <c r="N101" s="71"/>
      <c r="O101" s="21"/>
      <c r="P101" s="22"/>
    </row>
    <row r="102" spans="3:19" ht="24" x14ac:dyDescent="0.2">
      <c r="C102" s="22"/>
      <c r="D102" s="129" t="s">
        <v>178</v>
      </c>
      <c r="E102" s="68" t="s">
        <v>179</v>
      </c>
      <c r="F102" s="69">
        <f>H102+I102+J102+L102</f>
        <v>0</v>
      </c>
      <c r="G102" s="69">
        <v>0</v>
      </c>
      <c r="H102" s="69">
        <f t="shared" ref="H102:M102" si="16">H103</f>
        <v>0</v>
      </c>
      <c r="I102" s="69">
        <f t="shared" si="16"/>
        <v>0</v>
      </c>
      <c r="J102" s="69">
        <f t="shared" si="16"/>
        <v>0</v>
      </c>
      <c r="K102" s="69">
        <f t="shared" si="16"/>
        <v>0</v>
      </c>
      <c r="L102" s="72">
        <f t="shared" si="16"/>
        <v>0</v>
      </c>
      <c r="M102" s="70">
        <f t="shared" si="16"/>
        <v>0</v>
      </c>
      <c r="N102" s="49"/>
      <c r="O102" s="21"/>
      <c r="P102" s="22"/>
    </row>
    <row r="103" spans="3:19" x14ac:dyDescent="0.2">
      <c r="C103" s="22"/>
      <c r="D103" s="132" t="s">
        <v>176</v>
      </c>
      <c r="E103" s="133" t="s">
        <v>180</v>
      </c>
      <c r="F103" s="134">
        <f>H103+I103+J103+L103</f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5">
        <v>0</v>
      </c>
      <c r="M103" s="136">
        <v>0</v>
      </c>
      <c r="N103" s="100"/>
      <c r="O103" s="21"/>
      <c r="P103" s="22"/>
    </row>
    <row r="104" spans="3:19" ht="36" x14ac:dyDescent="0.2">
      <c r="D104" s="99" t="s">
        <v>139</v>
      </c>
      <c r="E104" s="68" t="s">
        <v>140</v>
      </c>
      <c r="F104" s="69">
        <f>F105</f>
        <v>3</v>
      </c>
      <c r="G104" s="69">
        <f t="shared" ref="G104:M104" si="17">G105</f>
        <v>0</v>
      </c>
      <c r="H104" s="69">
        <f t="shared" si="17"/>
        <v>3</v>
      </c>
      <c r="I104" s="69">
        <f t="shared" si="17"/>
        <v>0</v>
      </c>
      <c r="J104" s="69">
        <f t="shared" si="17"/>
        <v>0</v>
      </c>
      <c r="K104" s="69">
        <f t="shared" si="17"/>
        <v>0</v>
      </c>
      <c r="L104" s="69">
        <f t="shared" si="17"/>
        <v>0</v>
      </c>
      <c r="M104" s="70">
        <f t="shared" si="17"/>
        <v>0</v>
      </c>
    </row>
    <row r="105" spans="3:19" x14ac:dyDescent="0.2">
      <c r="D105" s="99" t="s">
        <v>141</v>
      </c>
      <c r="E105" s="68" t="s">
        <v>142</v>
      </c>
      <c r="F105" s="69">
        <f>F106+F107+F108</f>
        <v>3</v>
      </c>
      <c r="G105" s="69">
        <f t="shared" ref="G105:M105" si="18">G106+G107+G108</f>
        <v>0</v>
      </c>
      <c r="H105" s="69">
        <f t="shared" si="18"/>
        <v>3</v>
      </c>
      <c r="I105" s="69">
        <f t="shared" si="18"/>
        <v>0</v>
      </c>
      <c r="J105" s="69">
        <f t="shared" si="18"/>
        <v>0</v>
      </c>
      <c r="K105" s="69">
        <f t="shared" si="18"/>
        <v>0</v>
      </c>
      <c r="L105" s="69">
        <f t="shared" si="18"/>
        <v>0</v>
      </c>
      <c r="M105" s="70">
        <f t="shared" si="18"/>
        <v>0</v>
      </c>
    </row>
    <row r="106" spans="3:19" x14ac:dyDescent="0.2">
      <c r="D106" s="91" t="s">
        <v>143</v>
      </c>
      <c r="E106" s="77" t="s">
        <v>144</v>
      </c>
      <c r="F106" s="69">
        <f>H106+I106+J106+L106</f>
        <v>0</v>
      </c>
      <c r="G106" s="69">
        <v>0</v>
      </c>
      <c r="H106" s="69">
        <v>0</v>
      </c>
      <c r="I106" s="69">
        <v>0</v>
      </c>
      <c r="J106" s="69">
        <v>0</v>
      </c>
      <c r="K106" s="69">
        <v>0</v>
      </c>
      <c r="L106" s="69">
        <v>0</v>
      </c>
      <c r="M106" s="70">
        <v>0</v>
      </c>
    </row>
    <row r="107" spans="3:19" x14ac:dyDescent="0.2">
      <c r="D107" s="91" t="s">
        <v>130</v>
      </c>
      <c r="E107" s="77" t="s">
        <v>145</v>
      </c>
      <c r="F107" s="69">
        <f>H107+I107+J107+L107</f>
        <v>3</v>
      </c>
      <c r="G107" s="69">
        <v>0</v>
      </c>
      <c r="H107" s="69">
        <v>3</v>
      </c>
      <c r="I107" s="69">
        <v>0</v>
      </c>
      <c r="J107" s="69">
        <v>0</v>
      </c>
      <c r="K107" s="69">
        <v>0</v>
      </c>
      <c r="L107" s="69">
        <v>0</v>
      </c>
      <c r="M107" s="70">
        <v>0</v>
      </c>
    </row>
    <row r="108" spans="3:19" ht="13.5" thickBot="1" x14ac:dyDescent="0.25">
      <c r="D108" s="137" t="s">
        <v>132</v>
      </c>
      <c r="E108" s="103" t="s">
        <v>146</v>
      </c>
      <c r="F108" s="138">
        <f>H108+I108+J108+L108</f>
        <v>0</v>
      </c>
      <c r="G108" s="138">
        <v>0</v>
      </c>
      <c r="H108" s="138">
        <v>0</v>
      </c>
      <c r="I108" s="138">
        <v>0</v>
      </c>
      <c r="J108" s="138">
        <v>0</v>
      </c>
      <c r="K108" s="138">
        <v>0</v>
      </c>
      <c r="L108" s="138">
        <v>0</v>
      </c>
      <c r="M108" s="105">
        <v>0</v>
      </c>
    </row>
    <row r="109" spans="3:19" x14ac:dyDescent="0.2">
      <c r="D109" s="116"/>
      <c r="E109" s="106"/>
      <c r="F109" s="107"/>
      <c r="G109" s="107"/>
      <c r="H109" s="107"/>
      <c r="I109" s="108"/>
      <c r="J109" s="108"/>
      <c r="K109" s="108"/>
      <c r="L109" s="71"/>
      <c r="M109" s="71"/>
    </row>
    <row r="110" spans="3:19" x14ac:dyDescent="0.2">
      <c r="D110" s="116"/>
      <c r="E110" s="106"/>
      <c r="F110" s="107"/>
      <c r="G110" s="107"/>
      <c r="H110" s="107"/>
      <c r="I110" s="108"/>
      <c r="J110" s="108"/>
      <c r="K110" s="108"/>
      <c r="L110" s="71"/>
      <c r="M110" s="71"/>
    </row>
    <row r="111" spans="3:19" x14ac:dyDescent="0.2">
      <c r="D111" s="24"/>
      <c r="E111" s="110"/>
      <c r="F111" s="139"/>
      <c r="G111" s="139"/>
      <c r="H111" s="139"/>
      <c r="I111" s="139"/>
      <c r="J111" s="139"/>
      <c r="K111" s="139"/>
      <c r="L111" s="140"/>
      <c r="M111" s="86"/>
    </row>
    <row r="112" spans="3:19" x14ac:dyDescent="0.2">
      <c r="D112" s="116"/>
      <c r="E112" s="110"/>
      <c r="F112" s="139"/>
      <c r="G112" s="139"/>
      <c r="H112" s="139"/>
      <c r="I112" s="141"/>
      <c r="J112" s="141"/>
      <c r="K112" s="141"/>
      <c r="L112" s="86"/>
      <c r="M112" s="86"/>
    </row>
    <row r="113" spans="4:13" x14ac:dyDescent="0.2">
      <c r="D113" s="142" t="s">
        <v>181</v>
      </c>
      <c r="E113" s="106"/>
      <c r="F113" s="107"/>
      <c r="G113" s="107"/>
      <c r="H113" s="107"/>
      <c r="I113" s="111"/>
      <c r="J113" s="111"/>
      <c r="K113" s="111"/>
      <c r="L113" s="112"/>
      <c r="M113" s="113"/>
    </row>
    <row r="114" spans="4:13" x14ac:dyDescent="0.2">
      <c r="D114" s="142" t="s">
        <v>182</v>
      </c>
      <c r="E114" s="106"/>
      <c r="F114" s="107"/>
      <c r="G114" s="107"/>
      <c r="H114" s="143"/>
      <c r="I114" s="143"/>
      <c r="J114" s="143"/>
      <c r="K114" s="143"/>
      <c r="L114" s="144"/>
      <c r="M114" s="145"/>
    </row>
    <row r="115" spans="4:13" x14ac:dyDescent="0.2">
      <c r="D115" s="115"/>
      <c r="E115" s="146"/>
      <c r="F115" s="143"/>
      <c r="G115" s="143"/>
      <c r="H115" s="143"/>
      <c r="I115" s="143"/>
      <c r="J115" s="143"/>
      <c r="K115" s="143"/>
      <c r="L115" s="106" t="s">
        <v>183</v>
      </c>
      <c r="M115" s="145"/>
    </row>
    <row r="116" spans="4:13" x14ac:dyDescent="0.2">
      <c r="D116" s="115"/>
      <c r="E116" s="116"/>
      <c r="F116" s="107"/>
      <c r="G116" s="107"/>
      <c r="H116" s="107"/>
      <c r="I116" s="107"/>
      <c r="J116" s="107"/>
      <c r="K116" s="107"/>
      <c r="L116" s="116" t="s">
        <v>184</v>
      </c>
      <c r="M116" s="113"/>
    </row>
    <row r="117" spans="4:13" x14ac:dyDescent="0.2">
      <c r="D117" s="147"/>
      <c r="E117" s="106"/>
      <c r="F117" s="107"/>
      <c r="G117" s="107"/>
      <c r="H117" s="107"/>
      <c r="I117" s="108"/>
      <c r="J117" s="108"/>
      <c r="K117" s="108"/>
      <c r="L117" s="71"/>
      <c r="M117" s="71"/>
    </row>
    <row r="118" spans="4:13" x14ac:dyDescent="0.2">
      <c r="D118" s="148"/>
      <c r="E118" s="149"/>
      <c r="F118" s="150"/>
      <c r="G118" s="150"/>
      <c r="H118" s="150"/>
      <c r="I118" s="108"/>
      <c r="J118" s="108"/>
      <c r="K118" s="108"/>
      <c r="L118" s="71"/>
      <c r="M118" s="71"/>
    </row>
    <row r="119" spans="4:13" x14ac:dyDescent="0.2">
      <c r="D119" s="148"/>
      <c r="E119" s="149"/>
      <c r="F119" s="150"/>
      <c r="G119" s="150"/>
      <c r="H119" s="150"/>
      <c r="I119" s="108"/>
      <c r="J119" s="108"/>
      <c r="K119" s="108"/>
      <c r="L119" s="71"/>
      <c r="M119" s="71"/>
    </row>
    <row r="120" spans="4:13" x14ac:dyDescent="0.2">
      <c r="D120" s="148"/>
      <c r="E120" s="149"/>
      <c r="F120" s="150"/>
      <c r="G120" s="150"/>
      <c r="H120" s="150"/>
      <c r="I120" s="108"/>
      <c r="J120" s="108"/>
      <c r="K120" s="108"/>
      <c r="L120" s="71"/>
      <c r="M120" s="71"/>
    </row>
    <row r="121" spans="4:13" x14ac:dyDescent="0.2">
      <c r="D121" s="151"/>
      <c r="E121" s="149"/>
      <c r="F121" s="150"/>
      <c r="G121" s="150"/>
      <c r="H121" s="150"/>
      <c r="I121" s="108"/>
      <c r="J121" s="108"/>
      <c r="K121" s="108"/>
      <c r="L121" s="71"/>
      <c r="M121" s="71"/>
    </row>
    <row r="122" spans="4:13" x14ac:dyDescent="0.2">
      <c r="D122" s="31"/>
      <c r="E122" s="31"/>
      <c r="F122" s="152"/>
      <c r="G122" s="152"/>
      <c r="H122" s="152"/>
      <c r="I122" s="152"/>
      <c r="J122" s="152"/>
      <c r="K122" s="152"/>
      <c r="L122" s="153"/>
      <c r="M122" s="31"/>
    </row>
    <row r="123" spans="4:13" x14ac:dyDescent="0.2">
      <c r="D123" s="31"/>
      <c r="E123" s="31"/>
      <c r="F123" s="152"/>
      <c r="G123" s="152"/>
      <c r="H123" s="152"/>
      <c r="I123" s="152"/>
      <c r="J123" s="152"/>
      <c r="K123" s="152"/>
      <c r="L123" s="153"/>
      <c r="M123" s="31"/>
    </row>
    <row r="124" spans="4:13" x14ac:dyDescent="0.2">
      <c r="D124" s="31"/>
      <c r="E124" s="31"/>
      <c r="F124" s="152"/>
      <c r="G124" s="152"/>
      <c r="H124" s="152"/>
      <c r="I124" s="152"/>
      <c r="J124" s="152"/>
      <c r="K124" s="152"/>
      <c r="L124" s="153"/>
      <c r="M124" s="31"/>
    </row>
    <row r="125" spans="4:13" x14ac:dyDescent="0.2">
      <c r="D125" s="31"/>
      <c r="E125" s="31"/>
      <c r="F125" s="152"/>
      <c r="G125" s="152"/>
      <c r="H125" s="152"/>
      <c r="I125" s="152"/>
      <c r="J125" s="152"/>
      <c r="K125" s="152"/>
      <c r="L125" s="153"/>
      <c r="M125" s="31"/>
    </row>
    <row r="126" spans="4:13" x14ac:dyDescent="0.2">
      <c r="D126" s="31"/>
      <c r="E126" s="31"/>
      <c r="F126" s="152"/>
      <c r="G126" s="152"/>
      <c r="H126" s="152"/>
      <c r="I126" s="152"/>
      <c r="J126" s="152"/>
      <c r="K126" s="152"/>
      <c r="L126" s="153"/>
      <c r="M126" s="31"/>
    </row>
    <row r="127" spans="4:13" x14ac:dyDescent="0.2">
      <c r="D127" s="31"/>
      <c r="E127" s="31"/>
      <c r="F127" s="152"/>
      <c r="G127" s="152"/>
      <c r="H127" s="152"/>
      <c r="I127" s="152"/>
      <c r="J127" s="152"/>
      <c r="K127" s="152"/>
      <c r="L127" s="153"/>
      <c r="M127" s="31"/>
    </row>
    <row r="128" spans="4:13" x14ac:dyDescent="0.2">
      <c r="D128" s="31"/>
      <c r="E128" s="31"/>
      <c r="F128" s="152"/>
      <c r="G128" s="152"/>
      <c r="H128" s="152"/>
      <c r="I128" s="152"/>
      <c r="J128" s="152"/>
      <c r="K128" s="152"/>
      <c r="L128" s="153"/>
      <c r="M128" s="31"/>
    </row>
    <row r="129" spans="4:13" x14ac:dyDescent="0.2">
      <c r="D129" s="31"/>
      <c r="E129" s="31"/>
      <c r="F129" s="152"/>
      <c r="G129" s="152"/>
      <c r="H129" s="152"/>
      <c r="I129" s="152"/>
      <c r="J129" s="152"/>
      <c r="K129" s="152"/>
      <c r="L129" s="153"/>
      <c r="M129" s="31"/>
    </row>
    <row r="130" spans="4:13" x14ac:dyDescent="0.2">
      <c r="D130" s="31"/>
      <c r="E130" s="31"/>
      <c r="F130" s="152"/>
      <c r="G130" s="152"/>
      <c r="H130" s="152"/>
      <c r="I130" s="152"/>
      <c r="J130" s="152"/>
      <c r="K130" s="152"/>
      <c r="L130" s="153"/>
      <c r="M130" s="31"/>
    </row>
    <row r="131" spans="4:13" x14ac:dyDescent="0.2">
      <c r="D131" s="31"/>
      <c r="E131" s="31"/>
      <c r="F131" s="152"/>
      <c r="G131" s="152"/>
      <c r="H131" s="152"/>
      <c r="I131" s="152"/>
      <c r="J131" s="152"/>
      <c r="K131" s="152"/>
      <c r="L131" s="153"/>
      <c r="M131" s="31"/>
    </row>
    <row r="132" spans="4:13" x14ac:dyDescent="0.2">
      <c r="D132" s="31"/>
      <c r="E132" s="31"/>
      <c r="F132" s="152"/>
      <c r="G132" s="152"/>
      <c r="H132" s="152"/>
      <c r="I132" s="152"/>
      <c r="J132" s="152"/>
      <c r="K132" s="152"/>
      <c r="L132" s="153"/>
      <c r="M132" s="31"/>
    </row>
    <row r="133" spans="4:13" x14ac:dyDescent="0.2">
      <c r="D133" s="31"/>
      <c r="E133" s="31"/>
      <c r="F133" s="152"/>
      <c r="G133" s="152"/>
      <c r="H133" s="152"/>
      <c r="I133" s="152"/>
      <c r="J133" s="152"/>
      <c r="K133" s="152"/>
      <c r="L133" s="153"/>
      <c r="M133" s="31"/>
    </row>
    <row r="134" spans="4:13" x14ac:dyDescent="0.2">
      <c r="D134" s="31"/>
      <c r="E134" s="31"/>
      <c r="F134" s="152"/>
      <c r="G134" s="152"/>
      <c r="H134" s="152"/>
      <c r="I134" s="152"/>
      <c r="J134" s="152"/>
      <c r="K134" s="152"/>
      <c r="L134" s="153"/>
      <c r="M134" s="31"/>
    </row>
  </sheetData>
  <mergeCells count="20">
    <mergeCell ref="J94:J95"/>
    <mergeCell ref="K94:K95"/>
    <mergeCell ref="L94:L95"/>
    <mergeCell ref="M94:M95"/>
    <mergeCell ref="J13:J14"/>
    <mergeCell ref="K13:K14"/>
    <mergeCell ref="L13:L14"/>
    <mergeCell ref="M13:M14"/>
    <mergeCell ref="D94:D95"/>
    <mergeCell ref="E94:E95"/>
    <mergeCell ref="F94:F95"/>
    <mergeCell ref="G94:G95"/>
    <mergeCell ref="H94:H95"/>
    <mergeCell ref="I94:I95"/>
    <mergeCell ref="D13:D14"/>
    <mergeCell ref="E13:E14"/>
    <mergeCell ref="F13:F14"/>
    <mergeCell ref="G13:G14"/>
    <mergeCell ref="H13:H14"/>
    <mergeCell ref="I13:I14"/>
  </mergeCells>
  <pageMargins left="0.4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Buget ANFP 2016</vt:lpstr>
      <vt:lpstr>'Buget ANFP 2016'!Print_Area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2016-02-26T09:08:41Z</dcterms:created>
  <dcterms:modified xsi:type="dcterms:W3CDTF">2016-02-26T09:09:03Z</dcterms:modified>
</cp:coreProperties>
</file>