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27795" windowHeight="12585"/>
  </bookViews>
  <sheets>
    <sheet name="Buget ANFP 2015 (2)" sheetId="1" r:id="rId1"/>
  </sheets>
  <externalReferences>
    <externalReference r:id="rId2"/>
  </externalReferences>
  <definedNames>
    <definedName name="_xlnm.Print_Area" localSheetId="0">'Buget ANFP 2015 (2)'!$D$1:$J$108</definedName>
  </definedNames>
  <calcPr calcId="144525"/>
</workbook>
</file>

<file path=xl/calcChain.xml><?xml version="1.0" encoding="utf-8"?>
<calcChain xmlns="http://schemas.openxmlformats.org/spreadsheetml/2006/main">
  <c r="F99" i="1" l="1"/>
  <c r="J98" i="1"/>
  <c r="J95" i="1" s="1"/>
  <c r="J94" i="1" s="1"/>
  <c r="J93" i="1" s="1"/>
  <c r="I98" i="1"/>
  <c r="I95" i="1" s="1"/>
  <c r="I94" i="1" s="1"/>
  <c r="I93" i="1" s="1"/>
  <c r="H98" i="1"/>
  <c r="G98" i="1"/>
  <c r="F98" i="1"/>
  <c r="F95" i="1" s="1"/>
  <c r="F94" i="1" s="1"/>
  <c r="F93" i="1" s="1"/>
  <c r="F97" i="1"/>
  <c r="J96" i="1"/>
  <c r="H96" i="1"/>
  <c r="G96" i="1"/>
  <c r="F96" i="1"/>
  <c r="G95" i="1"/>
  <c r="G94" i="1"/>
  <c r="G93" i="1" s="1"/>
  <c r="H93" i="1"/>
  <c r="J85" i="1"/>
  <c r="I85" i="1"/>
  <c r="H85" i="1"/>
  <c r="G85" i="1"/>
  <c r="J84" i="1"/>
  <c r="I84" i="1"/>
  <c r="H84" i="1"/>
  <c r="G84" i="1"/>
  <c r="F84" i="1"/>
  <c r="J83" i="1"/>
  <c r="I83" i="1"/>
  <c r="H83" i="1"/>
  <c r="G83" i="1"/>
  <c r="F83" i="1" s="1"/>
  <c r="J82" i="1"/>
  <c r="I82" i="1"/>
  <c r="H82" i="1"/>
  <c r="G82" i="1"/>
  <c r="F82" i="1" s="1"/>
  <c r="J81" i="1"/>
  <c r="I81" i="1"/>
  <c r="H81" i="1"/>
  <c r="G81" i="1"/>
  <c r="J80" i="1"/>
  <c r="I80" i="1"/>
  <c r="H80" i="1"/>
  <c r="G80" i="1"/>
  <c r="F80" i="1" s="1"/>
  <c r="J79" i="1"/>
  <c r="I79" i="1"/>
  <c r="H79" i="1"/>
  <c r="G79" i="1"/>
  <c r="J78" i="1"/>
  <c r="I78" i="1"/>
  <c r="H78" i="1"/>
  <c r="G78" i="1"/>
  <c r="J77" i="1"/>
  <c r="I77" i="1"/>
  <c r="H77" i="1"/>
  <c r="F77" i="1" s="1"/>
  <c r="G77" i="1"/>
  <c r="J76" i="1"/>
  <c r="I76" i="1"/>
  <c r="H76" i="1"/>
  <c r="F76" i="1" s="1"/>
  <c r="F75" i="1" s="1"/>
  <c r="G76" i="1"/>
  <c r="J75" i="1"/>
  <c r="I75" i="1"/>
  <c r="H75" i="1"/>
  <c r="G75" i="1"/>
  <c r="J74" i="1"/>
  <c r="I74" i="1"/>
  <c r="H74" i="1"/>
  <c r="G74" i="1"/>
  <c r="J73" i="1"/>
  <c r="I73" i="1"/>
  <c r="H73" i="1"/>
  <c r="G73" i="1"/>
  <c r="J72" i="1"/>
  <c r="I72" i="1"/>
  <c r="F72" i="1" s="1"/>
  <c r="H72" i="1"/>
  <c r="G72" i="1"/>
  <c r="J71" i="1"/>
  <c r="I71" i="1"/>
  <c r="H71" i="1"/>
  <c r="G71" i="1"/>
  <c r="J70" i="1"/>
  <c r="I70" i="1"/>
  <c r="H70" i="1"/>
  <c r="G70" i="1"/>
  <c r="J69" i="1"/>
  <c r="I69" i="1"/>
  <c r="H69" i="1"/>
  <c r="G69" i="1"/>
  <c r="J68" i="1"/>
  <c r="I68" i="1"/>
  <c r="H68" i="1"/>
  <c r="G68" i="1"/>
  <c r="F68" i="1"/>
  <c r="J67" i="1"/>
  <c r="I67" i="1"/>
  <c r="H67" i="1"/>
  <c r="G67" i="1"/>
  <c r="F67" i="1" s="1"/>
  <c r="J66" i="1"/>
  <c r="I66" i="1"/>
  <c r="H66" i="1"/>
  <c r="G66" i="1"/>
  <c r="F66" i="1" s="1"/>
  <c r="J65" i="1"/>
  <c r="I65" i="1"/>
  <c r="H65" i="1"/>
  <c r="G65" i="1"/>
  <c r="J64" i="1"/>
  <c r="I64" i="1"/>
  <c r="H64" i="1"/>
  <c r="G64" i="1"/>
  <c r="F64" i="1" s="1"/>
  <c r="J63" i="1"/>
  <c r="I63" i="1"/>
  <c r="H63" i="1"/>
  <c r="G63" i="1"/>
  <c r="J62" i="1"/>
  <c r="I62" i="1"/>
  <c r="H62" i="1"/>
  <c r="G62" i="1"/>
  <c r="J61" i="1"/>
  <c r="I61" i="1"/>
  <c r="H61" i="1"/>
  <c r="F61" i="1" s="1"/>
  <c r="G61" i="1"/>
  <c r="J60" i="1"/>
  <c r="I60" i="1"/>
  <c r="H60" i="1"/>
  <c r="F60" i="1" s="1"/>
  <c r="G60" i="1"/>
  <c r="J59" i="1"/>
  <c r="I59" i="1"/>
  <c r="H59" i="1"/>
  <c r="G59" i="1"/>
  <c r="J58" i="1"/>
  <c r="I58" i="1"/>
  <c r="H58" i="1"/>
  <c r="G58" i="1"/>
  <c r="J57" i="1"/>
  <c r="I57" i="1"/>
  <c r="H57" i="1"/>
  <c r="G57" i="1"/>
  <c r="J56" i="1"/>
  <c r="I56" i="1"/>
  <c r="F56" i="1" s="1"/>
  <c r="H56" i="1"/>
  <c r="G56" i="1"/>
  <c r="J55" i="1"/>
  <c r="I55" i="1"/>
  <c r="H55" i="1"/>
  <c r="G55" i="1"/>
  <c r="J54" i="1"/>
  <c r="I54" i="1"/>
  <c r="H54" i="1"/>
  <c r="G54" i="1"/>
  <c r="J53" i="1"/>
  <c r="I53" i="1"/>
  <c r="H53" i="1"/>
  <c r="G53" i="1"/>
  <c r="J52" i="1"/>
  <c r="I52" i="1"/>
  <c r="H52" i="1"/>
  <c r="G52" i="1"/>
  <c r="J51" i="1"/>
  <c r="I51" i="1"/>
  <c r="H51" i="1"/>
  <c r="G51" i="1"/>
  <c r="F51" i="1"/>
  <c r="J50" i="1"/>
  <c r="I50" i="1"/>
  <c r="H50" i="1"/>
  <c r="G50" i="1"/>
  <c r="F50" i="1" s="1"/>
  <c r="J49" i="1"/>
  <c r="I49" i="1"/>
  <c r="H49" i="1"/>
  <c r="G49" i="1"/>
  <c r="F49" i="1" s="1"/>
  <c r="J48" i="1"/>
  <c r="I48" i="1"/>
  <c r="H48" i="1"/>
  <c r="G48" i="1"/>
  <c r="J47" i="1"/>
  <c r="I47" i="1"/>
  <c r="H47" i="1"/>
  <c r="G47" i="1"/>
  <c r="F47" i="1" s="1"/>
  <c r="J46" i="1"/>
  <c r="I46" i="1"/>
  <c r="H46" i="1"/>
  <c r="G46" i="1"/>
  <c r="J45" i="1"/>
  <c r="I45" i="1"/>
  <c r="H45" i="1"/>
  <c r="G45" i="1"/>
  <c r="J44" i="1"/>
  <c r="I44" i="1"/>
  <c r="H44" i="1"/>
  <c r="G44" i="1"/>
  <c r="J43" i="1"/>
  <c r="I43" i="1"/>
  <c r="H43" i="1"/>
  <c r="F43" i="1" s="1"/>
  <c r="G43" i="1"/>
  <c r="J42" i="1"/>
  <c r="I42" i="1"/>
  <c r="H42" i="1"/>
  <c r="G42" i="1"/>
  <c r="J41" i="1"/>
  <c r="I41" i="1"/>
  <c r="H41" i="1"/>
  <c r="G41" i="1"/>
  <c r="J40" i="1"/>
  <c r="I40" i="1"/>
  <c r="F40" i="1" s="1"/>
  <c r="H40" i="1"/>
  <c r="G40" i="1"/>
  <c r="J39" i="1"/>
  <c r="I39" i="1"/>
  <c r="F39" i="1" s="1"/>
  <c r="H39" i="1"/>
  <c r="G39" i="1"/>
  <c r="J38" i="1"/>
  <c r="I38" i="1"/>
  <c r="H38" i="1"/>
  <c r="G38" i="1"/>
  <c r="J37" i="1"/>
  <c r="I37" i="1"/>
  <c r="H37" i="1"/>
  <c r="G37" i="1"/>
  <c r="J36" i="1"/>
  <c r="I36" i="1"/>
  <c r="H36" i="1"/>
  <c r="G36" i="1"/>
  <c r="J35" i="1"/>
  <c r="I35" i="1"/>
  <c r="H35" i="1"/>
  <c r="G35" i="1"/>
  <c r="F35" i="1"/>
  <c r="J34" i="1"/>
  <c r="I34" i="1"/>
  <c r="H34" i="1"/>
  <c r="G34" i="1"/>
  <c r="F34" i="1" s="1"/>
  <c r="J33" i="1"/>
  <c r="I33" i="1"/>
  <c r="H33" i="1"/>
  <c r="J32" i="1"/>
  <c r="I32" i="1"/>
  <c r="H32" i="1"/>
  <c r="G32" i="1"/>
  <c r="J31" i="1"/>
  <c r="I31" i="1"/>
  <c r="H31" i="1"/>
  <c r="G31" i="1"/>
  <c r="F31" i="1"/>
  <c r="J30" i="1"/>
  <c r="I30" i="1"/>
  <c r="H30" i="1"/>
  <c r="G30" i="1"/>
  <c r="F30" i="1" s="1"/>
  <c r="J29" i="1"/>
  <c r="I29" i="1"/>
  <c r="H29" i="1"/>
  <c r="G29" i="1"/>
  <c r="J28" i="1"/>
  <c r="I28" i="1"/>
  <c r="H28" i="1"/>
  <c r="G28" i="1"/>
  <c r="J27" i="1"/>
  <c r="I27" i="1"/>
  <c r="H27" i="1"/>
  <c r="G27" i="1"/>
  <c r="F27" i="1" s="1"/>
  <c r="J26" i="1"/>
  <c r="I26" i="1"/>
  <c r="H26" i="1"/>
  <c r="G26" i="1"/>
  <c r="J25" i="1"/>
  <c r="I25" i="1"/>
  <c r="H25" i="1"/>
  <c r="G25" i="1"/>
  <c r="J24" i="1"/>
  <c r="I24" i="1"/>
  <c r="H24" i="1"/>
  <c r="G24" i="1"/>
  <c r="J23" i="1"/>
  <c r="I23" i="1"/>
  <c r="H23" i="1"/>
  <c r="F23" i="1" s="1"/>
  <c r="G23" i="1"/>
  <c r="J22" i="1"/>
  <c r="I22" i="1"/>
  <c r="H22" i="1"/>
  <c r="G22" i="1"/>
  <c r="J21" i="1"/>
  <c r="I21" i="1"/>
  <c r="H21" i="1"/>
  <c r="G21" i="1"/>
  <c r="J20" i="1"/>
  <c r="J19" i="1" s="1"/>
  <c r="J18" i="1" s="1"/>
  <c r="J17" i="1" s="1"/>
  <c r="J16" i="1" s="1"/>
  <c r="I20" i="1"/>
  <c r="I19" i="1" s="1"/>
  <c r="I18" i="1" s="1"/>
  <c r="I17" i="1" s="1"/>
  <c r="I16" i="1" s="1"/>
  <c r="H20" i="1"/>
  <c r="G20" i="1"/>
  <c r="H19" i="1"/>
  <c r="H18" i="1" s="1"/>
  <c r="H17" i="1" s="1"/>
  <c r="H16" i="1" s="1"/>
  <c r="F29" i="1" l="1"/>
  <c r="F20" i="1"/>
  <c r="F19" i="1" s="1"/>
  <c r="G19" i="1"/>
  <c r="G18" i="1" s="1"/>
  <c r="F21" i="1"/>
  <c r="F25" i="1"/>
  <c r="F26" i="1"/>
  <c r="F32" i="1"/>
  <c r="F36" i="1"/>
  <c r="F45" i="1"/>
  <c r="F46" i="1"/>
  <c r="F52" i="1"/>
  <c r="F57" i="1"/>
  <c r="F62" i="1"/>
  <c r="F63" i="1"/>
  <c r="F73" i="1"/>
  <c r="F78" i="1"/>
  <c r="F79" i="1"/>
  <c r="F24" i="1"/>
  <c r="F37" i="1"/>
  <c r="F38" i="1"/>
  <c r="F44" i="1"/>
  <c r="F54" i="1"/>
  <c r="F55" i="1"/>
  <c r="F65" i="1"/>
  <c r="F70" i="1"/>
  <c r="F71" i="1"/>
  <c r="F81" i="1"/>
  <c r="F22" i="1"/>
  <c r="F28" i="1"/>
  <c r="F41" i="1"/>
  <c r="F42" i="1"/>
  <c r="F48" i="1"/>
  <c r="F58" i="1"/>
  <c r="F59" i="1"/>
  <c r="F69" i="1"/>
  <c r="F74" i="1"/>
  <c r="F85" i="1"/>
  <c r="F18" i="1"/>
  <c r="G33" i="1"/>
  <c r="F33" i="1" s="1"/>
  <c r="F17" i="1" l="1"/>
  <c r="F16" i="1" s="1"/>
  <c r="G17" i="1"/>
  <c r="G16" i="1" s="1"/>
</calcChain>
</file>

<file path=xl/sharedStrings.xml><?xml version="1.0" encoding="utf-8"?>
<sst xmlns="http://schemas.openxmlformats.org/spreadsheetml/2006/main" count="197" uniqueCount="175">
  <si>
    <t>MINISTERUL DEZVOLTARII REGIONALE SI ADMINISTRATIEI PUBLICE</t>
  </si>
  <si>
    <t>AGENTIA NATIONALA A FUNCTIONARILOR PUBLICI</t>
  </si>
  <si>
    <t>Nr……………………/……………………………..</t>
  </si>
  <si>
    <t xml:space="preserve">                            APROB,</t>
  </si>
  <si>
    <t xml:space="preserve">                                                                             </t>
  </si>
  <si>
    <t>ORDONATOR SECUNDAR DE CREDITE</t>
  </si>
  <si>
    <t>BUGET PE ANUL 2015</t>
  </si>
  <si>
    <t>CAP.51.01 AUTORITATI PUBLICE SI ACTIUNI EXTERNE</t>
  </si>
  <si>
    <t>- mii lei -</t>
  </si>
  <si>
    <t>Denumire indicator</t>
  </si>
  <si>
    <t>Cod</t>
  </si>
  <si>
    <t>Total an 2015</t>
  </si>
  <si>
    <t>Trim I</t>
  </si>
  <si>
    <t>Trim II</t>
  </si>
  <si>
    <t>Trim III</t>
  </si>
  <si>
    <t>Trim IV</t>
  </si>
  <si>
    <t>A</t>
  </si>
  <si>
    <t>B</t>
  </si>
  <si>
    <t>1=2+3+4+5</t>
  </si>
  <si>
    <t>2</t>
  </si>
  <si>
    <t>3</t>
  </si>
  <si>
    <t>4</t>
  </si>
  <si>
    <t>5</t>
  </si>
  <si>
    <t>AUTORITATI PUBLICE SI ACTIUNI EXTERNE</t>
  </si>
  <si>
    <t>51.01.03</t>
  </si>
  <si>
    <t>CHELTUIELI CURENTE</t>
  </si>
  <si>
    <t>51.01.01</t>
  </si>
  <si>
    <t>TITLUL I CHELTUIELI DE PERSONAL</t>
  </si>
  <si>
    <t>Cheltuieli salariale in bani</t>
  </si>
  <si>
    <t>10.01</t>
  </si>
  <si>
    <t>Salarii de baza</t>
  </si>
  <si>
    <t>10.01.01</t>
  </si>
  <si>
    <t>Sporuri pentru conditii munca</t>
  </si>
  <si>
    <t>10.01.05</t>
  </si>
  <si>
    <t xml:space="preserve">Indemnizatii de delegare </t>
  </si>
  <si>
    <t>10.01.13</t>
  </si>
  <si>
    <t>Alte drepturi salariale in bani</t>
  </si>
  <si>
    <t>10.01.30</t>
  </si>
  <si>
    <t>Cheltuieli salariale in natura</t>
  </si>
  <si>
    <t>10.02</t>
  </si>
  <si>
    <t>Norme de hrana</t>
  </si>
  <si>
    <t>10.02.02</t>
  </si>
  <si>
    <t>Alte drepturi salariale in natura</t>
  </si>
  <si>
    <t>10.02.30</t>
  </si>
  <si>
    <t>Contributii</t>
  </si>
  <si>
    <t>10.03</t>
  </si>
  <si>
    <t>Contributia de asigurari sociale de stat</t>
  </si>
  <si>
    <t>10.03.01</t>
  </si>
  <si>
    <t>Contributii de asigurari de somaj</t>
  </si>
  <si>
    <t>10.03.02</t>
  </si>
  <si>
    <t>Contrib.de asigurari sociale de sanatate</t>
  </si>
  <si>
    <t>10.03.03</t>
  </si>
  <si>
    <t>Contrib. 0,4% fond de risc si accidente</t>
  </si>
  <si>
    <t>10.03.04</t>
  </si>
  <si>
    <t>Contrib. 0,85% concedii medicale</t>
  </si>
  <si>
    <t>10.03.06</t>
  </si>
  <si>
    <t xml:space="preserve"> TITLUL II BUNURI SI SERVICII</t>
  </si>
  <si>
    <t>20</t>
  </si>
  <si>
    <t>Bunuri si servicii</t>
  </si>
  <si>
    <t>20.01</t>
  </si>
  <si>
    <t>Furnituri de birou</t>
  </si>
  <si>
    <t>20.01.01</t>
  </si>
  <si>
    <t>Materiale pentru curatenie</t>
  </si>
  <si>
    <t>20.01.02</t>
  </si>
  <si>
    <t>Incalzit, iluminat si forta motrice</t>
  </si>
  <si>
    <t>20.01.03</t>
  </si>
  <si>
    <t>Apa. canal si salubritate</t>
  </si>
  <si>
    <t>20.01.04</t>
  </si>
  <si>
    <t>Carburanti si lubrifianti</t>
  </si>
  <si>
    <t>20.01.05</t>
  </si>
  <si>
    <t>Piese de schimb</t>
  </si>
  <si>
    <t>20.01.06</t>
  </si>
  <si>
    <t>Posta, telecomunicatii, radio, tv., internet</t>
  </si>
  <si>
    <t>20.01.08</t>
  </si>
  <si>
    <t>Materiale si prestari de servicii cu caracter functional</t>
  </si>
  <si>
    <t>20.01.09</t>
  </si>
  <si>
    <t>Alte bunuri si servicii pt. intretinere si functionare</t>
  </si>
  <si>
    <t>20.01.30</t>
  </si>
  <si>
    <t>Reparatii curente</t>
  </si>
  <si>
    <t>20.02</t>
  </si>
  <si>
    <t>Bunuri de natura obiectelor de inventar</t>
  </si>
  <si>
    <t>20.05</t>
  </si>
  <si>
    <t>Alte obiecte de inventar</t>
  </si>
  <si>
    <t>20.05.30</t>
  </si>
  <si>
    <t>Deplasari,detasari,transferari</t>
  </si>
  <si>
    <t>20.06</t>
  </si>
  <si>
    <t>Deplasari interne, detasari, transferari</t>
  </si>
  <si>
    <t>20.06.01</t>
  </si>
  <si>
    <t>Deplasari in strainatate</t>
  </si>
  <si>
    <t>20.06.02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</si>
  <si>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</si>
  <si>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</si>
  <si>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</si>
  <si>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</si>
  <si>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</si>
  <si>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</si>
  <si>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</si>
  <si>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</si>
  <si>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Alte cheltuieli</t>
  </si>
  <si>
    <t>20.30</t>
  </si>
  <si>
    <t>Reclama si publicitate</t>
  </si>
  <si>
    <t>20.30.01</t>
  </si>
  <si>
    <t>Protocol si reprezentare</t>
  </si>
  <si>
    <t>20.30.02</t>
  </si>
  <si>
    <t>Prime de asigurare non-viata</t>
  </si>
  <si>
    <t>20.30.03</t>
  </si>
  <si>
    <t>Chirii</t>
  </si>
  <si>
    <t>20.30.04</t>
  </si>
  <si>
    <t>Drepturi de autor</t>
  </si>
  <si>
    <t>20.30.06</t>
  </si>
  <si>
    <t>Fondul conducatorului institutiei</t>
  </si>
  <si>
    <t>20.30.07</t>
  </si>
  <si>
    <t>Alte cheltuieli cu bunuri si servicii</t>
  </si>
  <si>
    <t>20.30.30</t>
  </si>
  <si>
    <t>Alte transferuri</t>
  </si>
  <si>
    <t>55</t>
  </si>
  <si>
    <t>Programe PHARE</t>
  </si>
  <si>
    <t>55.01.08</t>
  </si>
  <si>
    <t>Alte transferuri curente interne</t>
  </si>
  <si>
    <t>55.01.18</t>
  </si>
  <si>
    <t>Proiecte cu finantare din fonduri externe nerambursabile (FEN ) postaderare</t>
  </si>
  <si>
    <t>56</t>
  </si>
  <si>
    <t>Programe din Fondul European de Dezvoltare Regionala</t>
  </si>
  <si>
    <t>56.01</t>
  </si>
  <si>
    <t>Finantare nationala</t>
  </si>
  <si>
    <t>56.01.01</t>
  </si>
  <si>
    <t>Finantare externa nerambursabila</t>
  </si>
  <si>
    <t>56.01.02</t>
  </si>
  <si>
    <t>Cheltuieli neeligibile</t>
  </si>
  <si>
    <t>56.01.03</t>
  </si>
  <si>
    <t>Programe din Fondul Social European</t>
  </si>
  <si>
    <t>56.02</t>
  </si>
  <si>
    <t>56.02.01</t>
  </si>
  <si>
    <t>56.02.02</t>
  </si>
  <si>
    <t>56.02.03</t>
  </si>
  <si>
    <t>Alte programe comunitare finantate in perioada 2007-2013</t>
  </si>
  <si>
    <t>56.15</t>
  </si>
  <si>
    <t>59</t>
  </si>
  <si>
    <t>Burse</t>
  </si>
  <si>
    <t>59.01</t>
  </si>
  <si>
    <t>Despagubiri civile</t>
  </si>
  <si>
    <t>59.17</t>
  </si>
  <si>
    <t>CHELTUIELI DE CAPITAL</t>
  </si>
  <si>
    <t>70</t>
  </si>
  <si>
    <t>TITLUL X ACTIVE NEFINANCIARE</t>
  </si>
  <si>
    <t>Active fixe ( inclusiv reparatii capitale)</t>
  </si>
  <si>
    <t>71.01</t>
  </si>
  <si>
    <t>Constructii</t>
  </si>
  <si>
    <t>71.01.01</t>
  </si>
  <si>
    <t>Masini, echipamente si mijloace de transport</t>
  </si>
  <si>
    <t>71.01.02</t>
  </si>
  <si>
    <t xml:space="preserve">                                       </t>
  </si>
  <si>
    <t>Mobilier, aparatura birotica si alte active corporale</t>
  </si>
  <si>
    <t>71.01.03</t>
  </si>
  <si>
    <t>Alte active fixe</t>
  </si>
  <si>
    <t>71.01.30</t>
  </si>
  <si>
    <t>Reparatii capitale aferente activelor fixe</t>
  </si>
  <si>
    <t>71.03</t>
  </si>
  <si>
    <t>CAP.80.08 ACTIUNI GENERALE ECONOMICE, COMERCIALE SI DE MUNCA</t>
  </si>
  <si>
    <t>Program 2015</t>
  </si>
  <si>
    <t>ACTIUNI GENERALE ECONOMICE, COMERCIALE SI DE MUNCA</t>
  </si>
  <si>
    <t>80.08</t>
  </si>
  <si>
    <t>01</t>
  </si>
  <si>
    <t>TITLUL VIII Proiecte cu finantare din fonduri externe nerambursabile postaderare</t>
  </si>
  <si>
    <t>Alte facilitati si instrumente postaderare</t>
  </si>
  <si>
    <t>56.16</t>
  </si>
  <si>
    <t>Finantare externa nermabursabila</t>
  </si>
  <si>
    <t>56.16.02</t>
  </si>
  <si>
    <t>Programul Norvegian pentru Crestere Economica si Dezvoltare Durabila</t>
  </si>
  <si>
    <t>56.18</t>
  </si>
  <si>
    <t>56.18.02</t>
  </si>
  <si>
    <t xml:space="preserve">Director, </t>
  </si>
  <si>
    <t>Dragos Dragulanescu</t>
  </si>
  <si>
    <t>Intocmit,</t>
  </si>
  <si>
    <t>Daniela Serban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</si>
</sst>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21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9"/>
      <name val="Arial"/>
      <family val="2"/>
    </font>
    <font>
      <sz val="12"/>
      <name val="Tahoma"/>
      <family val="2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8"/>
      <name val="Tahoma"/>
      <family val="2"/>
    </font>
    <font>
      <b/>
      <sz val="9"/>
      <name val="Times New Roman"/>
      <family val="1"/>
      <charset val="238"/>
    </font>
    <font>
      <sz val="11"/>
      <name val="Times New Roman"/>
      <family val="1"/>
      <charset val="238"/>
    </font>
    <font>
      <b/>
      <sz val="8"/>
      <name val="Tahoma"/>
      <family val="2"/>
    </font>
    <font>
      <sz val="10"/>
      <name val="Tahoma"/>
      <family val="2"/>
    </font>
    <font>
      <b/>
      <sz val="7"/>
      <name val="Times New Roman"/>
      <family val="1"/>
      <charset val="238"/>
    </font>
    <font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 applyAlignment="1"/>
    <xf numFmtId="0" fontId="0" fillId="0" borderId="0" xfId="0" applyAlignment="1"/>
    <xf numFmtId="164" fontId="0" fillId="0" borderId="0" xfId="0" applyNumberFormat="1" applyAlignment="1"/>
    <xf numFmtId="1" fontId="0" fillId="0" borderId="0" xfId="0" applyNumberFormat="1" applyAlignment="1"/>
    <xf numFmtId="4" fontId="0" fillId="0" borderId="0" xfId="0" applyNumberFormat="1"/>
    <xf numFmtId="165" fontId="0" fillId="0" borderId="0" xfId="0" applyNumberFormat="1"/>
    <xf numFmtId="164" fontId="2" fillId="0" borderId="0" xfId="0" applyNumberFormat="1" applyFont="1" applyAlignment="1"/>
    <xf numFmtId="0" fontId="2" fillId="0" borderId="0" xfId="0" applyFont="1"/>
    <xf numFmtId="1" fontId="0" fillId="0" borderId="0" xfId="0" applyNumberFormat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/>
    <xf numFmtId="164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right"/>
    </xf>
    <xf numFmtId="4" fontId="7" fillId="0" borderId="0" xfId="0" applyNumberFormat="1" applyFont="1"/>
    <xf numFmtId="165" fontId="8" fillId="0" borderId="0" xfId="0" applyNumberFormat="1" applyFont="1"/>
    <xf numFmtId="0" fontId="8" fillId="0" borderId="0" xfId="0" applyFont="1"/>
    <xf numFmtId="0" fontId="9" fillId="0" borderId="0" xfId="0" applyFont="1" applyBorder="1"/>
    <xf numFmtId="0" fontId="10" fillId="0" borderId="0" xfId="0" applyFont="1" applyBorder="1" applyAlignment="1"/>
    <xf numFmtId="3" fontId="5" fillId="0" borderId="0" xfId="0" applyNumberFormat="1" applyFont="1" applyBorder="1" applyAlignment="1"/>
    <xf numFmtId="164" fontId="6" fillId="0" borderId="0" xfId="0" applyNumberFormat="1" applyFont="1" applyBorder="1" applyAlignment="1"/>
    <xf numFmtId="49" fontId="11" fillId="0" borderId="0" xfId="0" applyNumberFormat="1" applyFont="1" applyBorder="1" applyAlignment="1">
      <alignment horizontal="right"/>
    </xf>
    <xf numFmtId="4" fontId="9" fillId="0" borderId="0" xfId="0" applyNumberFormat="1" applyFont="1" applyBorder="1"/>
    <xf numFmtId="165" fontId="12" fillId="0" borderId="0" xfId="0" applyNumberFormat="1" applyFont="1" applyBorder="1" applyAlignment="1">
      <alignment vertical="justify"/>
    </xf>
    <xf numFmtId="0" fontId="8" fillId="0" borderId="0" xfId="0" applyFont="1" applyBorder="1" applyAlignment="1">
      <alignment horizontal="right"/>
    </xf>
    <xf numFmtId="0" fontId="0" fillId="0" borderId="0" xfId="0" applyBorder="1"/>
    <xf numFmtId="165" fontId="12" fillId="0" borderId="0" xfId="0" applyNumberFormat="1" applyFont="1" applyBorder="1" applyAlignment="1">
      <alignment horizontal="right" vertical="justify"/>
    </xf>
    <xf numFmtId="4" fontId="8" fillId="0" borderId="0" xfId="0" applyNumberFormat="1" applyFont="1" applyBorder="1"/>
    <xf numFmtId="4" fontId="0" fillId="0" borderId="0" xfId="0" applyNumberFormat="1" applyBorder="1"/>
    <xf numFmtId="4" fontId="10" fillId="0" borderId="0" xfId="0" applyNumberFormat="1" applyFont="1" applyBorder="1"/>
    <xf numFmtId="165" fontId="10" fillId="0" borderId="0" xfId="0" applyNumberFormat="1" applyFont="1" applyBorder="1"/>
    <xf numFmtId="4" fontId="13" fillId="0" borderId="0" xfId="0" applyNumberFormat="1" applyFont="1" applyBorder="1"/>
    <xf numFmtId="3" fontId="13" fillId="0" borderId="0" xfId="0" applyNumberFormat="1" applyFont="1" applyBorder="1"/>
    <xf numFmtId="3" fontId="1" fillId="0" borderId="0" xfId="0" applyNumberFormat="1" applyFont="1" applyBorder="1"/>
    <xf numFmtId="0" fontId="14" fillId="0" borderId="7" xfId="0" applyFont="1" applyBorder="1" applyAlignment="1">
      <alignment horizontal="center"/>
    </xf>
    <xf numFmtId="49" fontId="15" fillId="0" borderId="8" xfId="0" applyNumberFormat="1" applyFont="1" applyBorder="1" applyAlignment="1">
      <alignment horizontal="center"/>
    </xf>
    <xf numFmtId="49" fontId="14" fillId="0" borderId="8" xfId="0" applyNumberFormat="1" applyFont="1" applyBorder="1" applyAlignment="1">
      <alignment horizontal="center"/>
    </xf>
    <xf numFmtId="49" fontId="14" fillId="0" borderId="9" xfId="0" applyNumberFormat="1" applyFont="1" applyBorder="1" applyAlignment="1">
      <alignment horizontal="center"/>
    </xf>
    <xf numFmtId="4" fontId="16" fillId="0" borderId="0" xfId="0" applyNumberFormat="1" applyFont="1" applyBorder="1"/>
    <xf numFmtId="165" fontId="16" fillId="0" borderId="0" xfId="0" applyNumberFormat="1" applyFont="1" applyBorder="1"/>
    <xf numFmtId="3" fontId="9" fillId="0" borderId="0" xfId="0" applyNumberFormat="1" applyFont="1" applyBorder="1"/>
    <xf numFmtId="3" fontId="8" fillId="0" borderId="0" xfId="0" applyNumberFormat="1" applyFont="1" applyBorder="1"/>
    <xf numFmtId="0" fontId="10" fillId="0" borderId="10" xfId="0" applyFont="1" applyBorder="1" applyAlignment="1"/>
    <xf numFmtId="49" fontId="10" fillId="0" borderId="2" xfId="0" applyNumberFormat="1" applyFont="1" applyBorder="1" applyAlignment="1"/>
    <xf numFmtId="164" fontId="10" fillId="0" borderId="2" xfId="0" applyNumberFormat="1" applyFont="1" applyBorder="1" applyAlignment="1"/>
    <xf numFmtId="0" fontId="10" fillId="0" borderId="11" xfId="0" applyFont="1" applyBorder="1" applyAlignment="1"/>
    <xf numFmtId="49" fontId="10" fillId="0" borderId="12" xfId="0" applyNumberFormat="1" applyFont="1" applyBorder="1" applyAlignment="1"/>
    <xf numFmtId="164" fontId="10" fillId="0" borderId="12" xfId="0" applyNumberFormat="1" applyFont="1" applyBorder="1" applyAlignment="1"/>
    <xf numFmtId="164" fontId="10" fillId="0" borderId="13" xfId="0" applyNumberFormat="1" applyFont="1" applyBorder="1" applyAlignment="1"/>
    <xf numFmtId="4" fontId="17" fillId="0" borderId="0" xfId="0" applyNumberFormat="1" applyFont="1" applyBorder="1" applyAlignment="1">
      <alignment horizontal="right" wrapText="1"/>
    </xf>
    <xf numFmtId="3" fontId="2" fillId="0" borderId="0" xfId="0" applyNumberFormat="1" applyFont="1" applyBorder="1"/>
    <xf numFmtId="0" fontId="18" fillId="0" borderId="11" xfId="0" applyFont="1" applyBorder="1" applyAlignment="1"/>
    <xf numFmtId="3" fontId="19" fillId="0" borderId="0" xfId="0" applyNumberFormat="1" applyFont="1" applyBorder="1"/>
    <xf numFmtId="0" fontId="17" fillId="0" borderId="11" xfId="0" applyFont="1" applyBorder="1" applyAlignment="1"/>
    <xf numFmtId="49" fontId="17" fillId="0" borderId="12" xfId="0" applyNumberFormat="1" applyFont="1" applyBorder="1" applyAlignment="1"/>
    <xf numFmtId="164" fontId="17" fillId="0" borderId="12" xfId="0" applyNumberFormat="1" applyFont="1" applyBorder="1" applyAlignment="1"/>
    <xf numFmtId="164" fontId="17" fillId="0" borderId="13" xfId="0" applyNumberFormat="1" applyFont="1" applyBorder="1" applyAlignment="1"/>
    <xf numFmtId="165" fontId="17" fillId="0" borderId="0" xfId="0" applyNumberFormat="1" applyFont="1" applyBorder="1"/>
    <xf numFmtId="3" fontId="20" fillId="0" borderId="0" xfId="0" applyNumberFormat="1" applyFont="1" applyBorder="1"/>
    <xf numFmtId="0" fontId="12" fillId="0" borderId="0" xfId="0" applyFont="1" applyBorder="1"/>
    <xf numFmtId="4" fontId="10" fillId="0" borderId="0" xfId="0" applyNumberFormat="1" applyFont="1" applyBorder="1" applyAlignment="1">
      <alignment horizontal="right" wrapText="1"/>
    </xf>
    <xf numFmtId="0" fontId="1" fillId="0" borderId="0" xfId="0" applyFont="1"/>
    <xf numFmtId="3" fontId="17" fillId="0" borderId="11" xfId="0" applyNumberFormat="1" applyFont="1" applyBorder="1" applyAlignment="1">
      <alignment wrapText="1"/>
    </xf>
    <xf numFmtId="0" fontId="17" fillId="0" borderId="11" xfId="0" applyFont="1" applyBorder="1" applyAlignment="1">
      <alignment wrapText="1"/>
    </xf>
    <xf numFmtId="49" fontId="17" fillId="0" borderId="11" xfId="0" applyNumberFormat="1" applyFont="1" applyBorder="1" applyAlignment="1">
      <alignment wrapText="1"/>
    </xf>
    <xf numFmtId="49" fontId="10" fillId="0" borderId="11" xfId="0" applyNumberFormat="1" applyFont="1" applyBorder="1" applyAlignment="1">
      <alignment horizontal="left"/>
    </xf>
    <xf numFmtId="49" fontId="10" fillId="0" borderId="12" xfId="0" applyNumberFormat="1" applyFont="1" applyBorder="1" applyAlignment="1">
      <alignment horizontal="left"/>
    </xf>
    <xf numFmtId="49" fontId="17" fillId="0" borderId="11" xfId="0" applyNumberFormat="1" applyFont="1" applyBorder="1" applyAlignment="1">
      <alignment horizontal="left"/>
    </xf>
    <xf numFmtId="49" fontId="17" fillId="0" borderId="12" xfId="0" applyNumberFormat="1" applyFont="1" applyBorder="1" applyAlignment="1">
      <alignment horizontal="left"/>
    </xf>
    <xf numFmtId="49" fontId="17" fillId="0" borderId="11" xfId="0" applyNumberFormat="1" applyFont="1" applyBorder="1" applyAlignment="1"/>
    <xf numFmtId="49" fontId="10" fillId="0" borderId="11" xfId="0" applyNumberFormat="1" applyFont="1" applyBorder="1" applyAlignment="1"/>
    <xf numFmtId="0" fontId="2" fillId="0" borderId="0" xfId="0" applyFont="1" applyBorder="1"/>
    <xf numFmtId="49" fontId="10" fillId="0" borderId="11" xfId="0" applyNumberFormat="1" applyFont="1" applyBorder="1" applyAlignment="1">
      <alignment wrapText="1"/>
    </xf>
    <xf numFmtId="4" fontId="17" fillId="0" borderId="0" xfId="0" applyNumberFormat="1" applyFont="1" applyBorder="1"/>
    <xf numFmtId="0" fontId="12" fillId="0" borderId="0" xfId="0" applyFont="1" applyBorder="1" applyAlignment="1"/>
    <xf numFmtId="49" fontId="17" fillId="0" borderId="14" xfId="0" applyNumberFormat="1" applyFont="1" applyBorder="1" applyAlignment="1"/>
    <xf numFmtId="49" fontId="17" fillId="0" borderId="5" xfId="0" applyNumberFormat="1" applyFont="1" applyBorder="1" applyAlignment="1"/>
    <xf numFmtId="164" fontId="17" fillId="0" borderId="5" xfId="0" applyNumberFormat="1" applyFont="1" applyBorder="1" applyAlignment="1"/>
    <xf numFmtId="164" fontId="17" fillId="0" borderId="15" xfId="0" applyNumberFormat="1" applyFont="1" applyBorder="1" applyAlignment="1"/>
    <xf numFmtId="49" fontId="17" fillId="0" borderId="0" xfId="0" applyNumberFormat="1" applyFont="1" applyBorder="1" applyAlignment="1"/>
    <xf numFmtId="164" fontId="17" fillId="0" borderId="0" xfId="0" applyNumberFormat="1" applyFont="1" applyBorder="1" applyAlignment="1"/>
    <xf numFmtId="164" fontId="17" fillId="0" borderId="0" xfId="0" applyNumberFormat="1" applyFont="1" applyBorder="1" applyAlignment="1">
      <alignment horizontal="right" wrapText="1"/>
    </xf>
    <xf numFmtId="165" fontId="17" fillId="0" borderId="0" xfId="0" applyNumberFormat="1" applyFont="1" applyBorder="1" applyAlignment="1">
      <alignment horizontal="right" wrapText="1"/>
    </xf>
    <xf numFmtId="49" fontId="10" fillId="0" borderId="0" xfId="0" applyNumberFormat="1" applyFont="1" applyBorder="1" applyAlignment="1"/>
    <xf numFmtId="164" fontId="17" fillId="0" borderId="0" xfId="0" applyNumberFormat="1" applyFont="1" applyBorder="1" applyAlignment="1">
      <alignment horizontal="left"/>
    </xf>
    <xf numFmtId="1" fontId="17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10" fillId="0" borderId="0" xfId="0" applyNumberFormat="1" applyFont="1" applyFill="1" applyBorder="1" applyAlignment="1"/>
    <xf numFmtId="0" fontId="17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center" wrapText="1"/>
    </xf>
    <xf numFmtId="0" fontId="10" fillId="0" borderId="17" xfId="0" applyFont="1" applyBorder="1" applyAlignment="1">
      <alignment wrapText="1"/>
    </xf>
    <xf numFmtId="49" fontId="10" fillId="0" borderId="18" xfId="0" applyNumberFormat="1" applyFont="1" applyBorder="1" applyAlignment="1"/>
    <xf numFmtId="4" fontId="10" fillId="0" borderId="18" xfId="0" applyNumberFormat="1" applyFont="1" applyBorder="1" applyAlignment="1"/>
    <xf numFmtId="4" fontId="10" fillId="0" borderId="19" xfId="0" applyNumberFormat="1" applyFont="1" applyBorder="1" applyAlignment="1"/>
    <xf numFmtId="4" fontId="10" fillId="0" borderId="12" xfId="0" applyNumberFormat="1" applyFont="1" applyBorder="1" applyAlignment="1"/>
    <xf numFmtId="4" fontId="10" fillId="0" borderId="13" xfId="0" applyNumberFormat="1" applyFont="1" applyBorder="1" applyAlignment="1"/>
    <xf numFmtId="0" fontId="10" fillId="0" borderId="11" xfId="0" applyFont="1" applyBorder="1" applyAlignment="1">
      <alignment wrapText="1"/>
    </xf>
    <xf numFmtId="165" fontId="8" fillId="0" borderId="0" xfId="0" applyNumberFormat="1" applyFont="1" applyBorder="1"/>
    <xf numFmtId="4" fontId="17" fillId="0" borderId="12" xfId="0" applyNumberFormat="1" applyFont="1" applyBorder="1" applyAlignment="1"/>
    <xf numFmtId="4" fontId="17" fillId="0" borderId="13" xfId="0" applyNumberFormat="1" applyFont="1" applyBorder="1" applyAlignment="1"/>
    <xf numFmtId="0" fontId="17" fillId="0" borderId="14" xfId="0" applyFont="1" applyBorder="1" applyAlignment="1"/>
    <xf numFmtId="4" fontId="17" fillId="0" borderId="5" xfId="0" applyNumberFormat="1" applyFont="1" applyBorder="1" applyAlignment="1"/>
    <xf numFmtId="4" fontId="17" fillId="0" borderId="15" xfId="0" applyNumberFormat="1" applyFont="1" applyBorder="1" applyAlignment="1"/>
    <xf numFmtId="164" fontId="10" fillId="0" borderId="0" xfId="0" applyNumberFormat="1" applyFont="1" applyBorder="1" applyAlignment="1"/>
    <xf numFmtId="4" fontId="10" fillId="0" borderId="0" xfId="0" applyNumberFormat="1" applyFont="1" applyBorder="1" applyAlignment="1"/>
    <xf numFmtId="164" fontId="10" fillId="0" borderId="0" xfId="0" applyNumberFormat="1" applyFont="1" applyBorder="1" applyAlignment="1">
      <alignment horizontal="right" wrapText="1"/>
    </xf>
    <xf numFmtId="164" fontId="17" fillId="0" borderId="0" xfId="0" applyNumberFormat="1" applyFont="1" applyAlignment="1"/>
    <xf numFmtId="1" fontId="17" fillId="0" borderId="0" xfId="0" applyNumberFormat="1" applyFont="1" applyAlignment="1"/>
    <xf numFmtId="0" fontId="17" fillId="0" borderId="0" xfId="0" applyFont="1" applyAlignment="1"/>
    <xf numFmtId="3" fontId="17" fillId="0" borderId="0" xfId="0" applyNumberFormat="1" applyFont="1" applyBorder="1" applyAlignment="1">
      <alignment wrapText="1"/>
    </xf>
    <xf numFmtId="0" fontId="17" fillId="0" borderId="0" xfId="0" applyFont="1" applyBorder="1" applyAlignment="1">
      <alignment wrapText="1"/>
    </xf>
    <xf numFmtId="49" fontId="17" fillId="0" borderId="0" xfId="0" applyNumberFormat="1" applyFont="1" applyBorder="1"/>
    <xf numFmtId="164" fontId="17" fillId="0" borderId="0" xfId="0" applyNumberFormat="1" applyFont="1" applyBorder="1"/>
    <xf numFmtId="0" fontId="17" fillId="0" borderId="0" xfId="0" applyFont="1" applyBorder="1"/>
    <xf numFmtId="164" fontId="0" fillId="0" borderId="0" xfId="0" applyNumberFormat="1" applyBorder="1"/>
    <xf numFmtId="1" fontId="0" fillId="0" borderId="0" xfId="0" applyNumberFormat="1" applyBorder="1"/>
    <xf numFmtId="164" fontId="0" fillId="0" borderId="0" xfId="0" applyNumberFormat="1"/>
    <xf numFmtId="3" fontId="10" fillId="0" borderId="0" xfId="0" applyNumberFormat="1" applyFont="1" applyBorder="1" applyAlignment="1">
      <alignment horizontal="center" wrapText="1"/>
    </xf>
    <xf numFmtId="4" fontId="10" fillId="0" borderId="3" xfId="0" applyNumberFormat="1" applyFont="1" applyBorder="1" applyAlignment="1">
      <alignment horizontal="center" wrapText="1"/>
    </xf>
    <xf numFmtId="4" fontId="10" fillId="0" borderId="6" xfId="0" applyNumberFormat="1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3" fontId="10" fillId="0" borderId="2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4" fontId="10" fillId="0" borderId="2" xfId="0" applyNumberFormat="1" applyFont="1" applyBorder="1" applyAlignment="1">
      <alignment horizontal="center"/>
    </xf>
    <xf numFmtId="4" fontId="10" fillId="0" borderId="5" xfId="0" applyNumberFormat="1" applyFont="1" applyBorder="1" applyAlignment="1">
      <alignment horizontal="center"/>
    </xf>
    <xf numFmtId="4" fontId="10" fillId="0" borderId="16" xfId="0" applyNumberFormat="1" applyFont="1" applyBorder="1" applyAlignment="1">
      <alignment horizontal="center"/>
    </xf>
    <xf numFmtId="4" fontId="10" fillId="0" borderId="15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get%202015/Buget%202015/Trimestrul%20III%202015/Bugete%202015%20-%20ANFP%20SI%20CENTRE%20-%2006.08.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get ANFP TOTAL 2015"/>
      <sheetName val="Buget ANFP 2015 (2)"/>
      <sheetName val="Buget Buc 2015 "/>
      <sheetName val="Buget Cluj 2015 "/>
      <sheetName val="Buget IASI 2015"/>
      <sheetName val="Buget TIMIS 2015"/>
      <sheetName val="Buget Total centre 2015"/>
      <sheetName val="Buget Total centralizator 2015"/>
      <sheetName val="Buget ANFP 2015"/>
      <sheetName val="Sheet2"/>
      <sheetName val="Sheet3"/>
    </sheetNames>
    <sheetDataSet>
      <sheetData sheetId="0">
        <row r="20">
          <cell r="G20">
            <v>1541</v>
          </cell>
          <cell r="H20">
            <v>1551</v>
          </cell>
          <cell r="I20">
            <v>1015</v>
          </cell>
          <cell r="J20">
            <v>1093</v>
          </cell>
        </row>
        <row r="21">
          <cell r="G21">
            <v>100</v>
          </cell>
          <cell r="H21">
            <v>100</v>
          </cell>
          <cell r="I21">
            <v>67</v>
          </cell>
          <cell r="J21">
            <v>53</v>
          </cell>
        </row>
        <row r="22">
          <cell r="G22">
            <v>20</v>
          </cell>
          <cell r="H22">
            <v>10</v>
          </cell>
          <cell r="I22">
            <v>5</v>
          </cell>
          <cell r="J22">
            <v>5</v>
          </cell>
        </row>
        <row r="23">
          <cell r="G23">
            <v>225</v>
          </cell>
          <cell r="H23">
            <v>225</v>
          </cell>
          <cell r="I23">
            <v>165</v>
          </cell>
          <cell r="J23">
            <v>150</v>
          </cell>
        </row>
        <row r="24">
          <cell r="G24">
            <v>414</v>
          </cell>
          <cell r="H24">
            <v>414</v>
          </cell>
          <cell r="I24">
            <v>125</v>
          </cell>
          <cell r="J24">
            <v>147</v>
          </cell>
        </row>
        <row r="25">
          <cell r="G25">
            <v>414</v>
          </cell>
          <cell r="H25">
            <v>414</v>
          </cell>
          <cell r="I25">
            <v>125</v>
          </cell>
          <cell r="J25">
            <v>147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G27">
            <v>500</v>
          </cell>
          <cell r="H27">
            <v>500</v>
          </cell>
          <cell r="I27">
            <v>323</v>
          </cell>
          <cell r="J27">
            <v>252</v>
          </cell>
        </row>
        <row r="28">
          <cell r="G28">
            <v>360</v>
          </cell>
          <cell r="H28">
            <v>360</v>
          </cell>
          <cell r="I28">
            <v>220</v>
          </cell>
          <cell r="J28">
            <v>160</v>
          </cell>
        </row>
        <row r="29">
          <cell r="G29">
            <v>15</v>
          </cell>
          <cell r="H29">
            <v>15</v>
          </cell>
          <cell r="I29">
            <v>10</v>
          </cell>
          <cell r="J29">
            <v>10</v>
          </cell>
        </row>
        <row r="30">
          <cell r="G30">
            <v>100</v>
          </cell>
          <cell r="H30">
            <v>100</v>
          </cell>
          <cell r="I30">
            <v>80</v>
          </cell>
          <cell r="J30">
            <v>70</v>
          </cell>
        </row>
        <row r="31">
          <cell r="G31">
            <v>5</v>
          </cell>
          <cell r="H31">
            <v>5</v>
          </cell>
          <cell r="I31">
            <v>3</v>
          </cell>
          <cell r="J31">
            <v>2</v>
          </cell>
        </row>
        <row r="32">
          <cell r="G32">
            <v>20</v>
          </cell>
          <cell r="H32">
            <v>20</v>
          </cell>
          <cell r="I32">
            <v>10</v>
          </cell>
          <cell r="J32">
            <v>10</v>
          </cell>
        </row>
        <row r="33">
          <cell r="H33">
            <v>900</v>
          </cell>
          <cell r="I33">
            <v>910</v>
          </cell>
          <cell r="J33">
            <v>750</v>
          </cell>
        </row>
        <row r="34">
          <cell r="H34">
            <v>639</v>
          </cell>
          <cell r="I34">
            <v>560</v>
          </cell>
          <cell r="J34">
            <v>610</v>
          </cell>
        </row>
        <row r="35">
          <cell r="G35">
            <v>10</v>
          </cell>
          <cell r="H35">
            <v>20</v>
          </cell>
          <cell r="I35">
            <v>10</v>
          </cell>
          <cell r="J35">
            <v>10</v>
          </cell>
        </row>
        <row r="36">
          <cell r="G36">
            <v>5</v>
          </cell>
          <cell r="H36">
            <v>10</v>
          </cell>
          <cell r="I36">
            <v>5</v>
          </cell>
          <cell r="J36">
            <v>0</v>
          </cell>
        </row>
        <row r="37">
          <cell r="G37">
            <v>207</v>
          </cell>
          <cell r="H37">
            <v>138</v>
          </cell>
          <cell r="I37">
            <v>110</v>
          </cell>
          <cell r="J37">
            <v>405</v>
          </cell>
        </row>
        <row r="38">
          <cell r="G38">
            <v>15</v>
          </cell>
          <cell r="H38">
            <v>15</v>
          </cell>
          <cell r="I38">
            <v>10</v>
          </cell>
          <cell r="J38">
            <v>10</v>
          </cell>
        </row>
        <row r="39">
          <cell r="G39">
            <v>30</v>
          </cell>
          <cell r="H39">
            <v>80</v>
          </cell>
          <cell r="I39">
            <v>70</v>
          </cell>
          <cell r="J39">
            <v>40</v>
          </cell>
        </row>
        <row r="40">
          <cell r="G40">
            <v>4</v>
          </cell>
          <cell r="H40">
            <v>0</v>
          </cell>
          <cell r="I40">
            <v>0</v>
          </cell>
          <cell r="J40">
            <v>0</v>
          </cell>
        </row>
        <row r="41">
          <cell r="G41">
            <v>50</v>
          </cell>
          <cell r="H41">
            <v>50</v>
          </cell>
          <cell r="I41">
            <v>25</v>
          </cell>
          <cell r="J41">
            <v>25</v>
          </cell>
        </row>
        <row r="42">
          <cell r="G42">
            <v>34</v>
          </cell>
          <cell r="H42">
            <v>46</v>
          </cell>
          <cell r="I42">
            <v>30</v>
          </cell>
          <cell r="J42">
            <v>20</v>
          </cell>
        </row>
        <row r="43">
          <cell r="G43">
            <v>320</v>
          </cell>
          <cell r="H43">
            <v>280</v>
          </cell>
          <cell r="I43">
            <v>300</v>
          </cell>
          <cell r="J43">
            <v>100</v>
          </cell>
        </row>
        <row r="44">
          <cell r="G44">
            <v>0</v>
          </cell>
          <cell r="H44">
            <v>20</v>
          </cell>
          <cell r="I44">
            <v>0</v>
          </cell>
          <cell r="J44">
            <v>0</v>
          </cell>
        </row>
        <row r="45">
          <cell r="G45">
            <v>10</v>
          </cell>
          <cell r="H45">
            <v>20</v>
          </cell>
          <cell r="I45">
            <v>0</v>
          </cell>
          <cell r="J45">
            <v>0</v>
          </cell>
        </row>
        <row r="46">
          <cell r="G46">
            <v>10</v>
          </cell>
          <cell r="H46">
            <v>20</v>
          </cell>
          <cell r="I46">
            <v>0</v>
          </cell>
          <cell r="J46">
            <v>0</v>
          </cell>
        </row>
        <row r="47">
          <cell r="G47">
            <v>50</v>
          </cell>
          <cell r="H47">
            <v>90</v>
          </cell>
          <cell r="I47">
            <v>70</v>
          </cell>
          <cell r="J47">
            <v>40</v>
          </cell>
        </row>
        <row r="48">
          <cell r="G48">
            <v>45</v>
          </cell>
          <cell r="H48">
            <v>40</v>
          </cell>
          <cell r="I48">
            <v>65</v>
          </cell>
          <cell r="J48">
            <v>20</v>
          </cell>
        </row>
        <row r="49">
          <cell r="G49">
            <v>5</v>
          </cell>
          <cell r="H49">
            <v>50</v>
          </cell>
          <cell r="I49">
            <v>5</v>
          </cell>
          <cell r="J49">
            <v>20</v>
          </cell>
        </row>
        <row r="50">
          <cell r="G50">
            <v>0</v>
          </cell>
          <cell r="H50">
            <v>3</v>
          </cell>
          <cell r="I50">
            <v>0</v>
          </cell>
          <cell r="J50">
            <v>0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G52">
            <v>10</v>
          </cell>
          <cell r="H52">
            <v>10</v>
          </cell>
          <cell r="I52">
            <v>30</v>
          </cell>
          <cell r="J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G54">
            <v>155</v>
          </cell>
          <cell r="H54">
            <v>118</v>
          </cell>
          <cell r="I54">
            <v>250</v>
          </cell>
          <cell r="J54">
            <v>100</v>
          </cell>
        </row>
        <row r="55"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G56">
            <v>2</v>
          </cell>
          <cell r="H56">
            <v>2</v>
          </cell>
          <cell r="I56">
            <v>0</v>
          </cell>
          <cell r="J56">
            <v>0</v>
          </cell>
        </row>
        <row r="57">
          <cell r="G57">
            <v>5</v>
          </cell>
          <cell r="H57">
            <v>3</v>
          </cell>
          <cell r="I57">
            <v>0</v>
          </cell>
          <cell r="J57">
            <v>0</v>
          </cell>
        </row>
        <row r="58">
          <cell r="G58">
            <v>0</v>
          </cell>
          <cell r="H58">
            <v>6</v>
          </cell>
          <cell r="I58">
            <v>0</v>
          </cell>
          <cell r="J58">
            <v>0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G60">
            <v>3</v>
          </cell>
          <cell r="H60">
            <v>2</v>
          </cell>
          <cell r="I60">
            <v>0</v>
          </cell>
          <cell r="J60">
            <v>0</v>
          </cell>
        </row>
        <row r="61">
          <cell r="G61">
            <v>145</v>
          </cell>
          <cell r="H61">
            <v>105</v>
          </cell>
          <cell r="I61">
            <v>250</v>
          </cell>
          <cell r="J61">
            <v>100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G65">
            <v>12000</v>
          </cell>
          <cell r="H65">
            <v>22841</v>
          </cell>
          <cell r="I65">
            <v>2632</v>
          </cell>
          <cell r="J65">
            <v>0</v>
          </cell>
        </row>
        <row r="66">
          <cell r="G66">
            <v>8000</v>
          </cell>
          <cell r="H66">
            <v>6976</v>
          </cell>
          <cell r="I66">
            <v>0</v>
          </cell>
          <cell r="J66">
            <v>0</v>
          </cell>
        </row>
        <row r="67">
          <cell r="G67">
            <v>1000</v>
          </cell>
          <cell r="H67">
            <v>1247</v>
          </cell>
          <cell r="I67">
            <v>0</v>
          </cell>
          <cell r="J67">
            <v>0</v>
          </cell>
        </row>
        <row r="68">
          <cell r="G68">
            <v>7000</v>
          </cell>
          <cell r="H68">
            <v>5729</v>
          </cell>
          <cell r="I68">
            <v>0</v>
          </cell>
          <cell r="J68">
            <v>0</v>
          </cell>
        </row>
        <row r="69"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G70">
            <v>4000</v>
          </cell>
          <cell r="H70">
            <v>15865</v>
          </cell>
          <cell r="I70">
            <v>2632</v>
          </cell>
          <cell r="J70">
            <v>0</v>
          </cell>
        </row>
        <row r="71">
          <cell r="G71">
            <v>800</v>
          </cell>
          <cell r="H71">
            <v>2187</v>
          </cell>
          <cell r="I71">
            <v>211</v>
          </cell>
          <cell r="J71">
            <v>0</v>
          </cell>
        </row>
        <row r="72">
          <cell r="G72">
            <v>2000</v>
          </cell>
          <cell r="H72">
            <v>12278</v>
          </cell>
          <cell r="I72">
            <v>2128</v>
          </cell>
          <cell r="J72">
            <v>0</v>
          </cell>
        </row>
        <row r="73">
          <cell r="G73">
            <v>1200</v>
          </cell>
          <cell r="H73">
            <v>1400</v>
          </cell>
          <cell r="I73">
            <v>293</v>
          </cell>
          <cell r="J73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75">
          <cell r="G75">
            <v>125</v>
          </cell>
          <cell r="H75">
            <v>125</v>
          </cell>
          <cell r="I75">
            <v>125</v>
          </cell>
          <cell r="J75">
            <v>125</v>
          </cell>
        </row>
        <row r="76">
          <cell r="G76">
            <v>125</v>
          </cell>
          <cell r="H76">
            <v>125</v>
          </cell>
          <cell r="I76">
            <v>125</v>
          </cell>
          <cell r="J76">
            <v>125</v>
          </cell>
        </row>
        <row r="77"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G78">
            <v>0</v>
          </cell>
          <cell r="H78">
            <v>0</v>
          </cell>
          <cell r="I78">
            <v>535</v>
          </cell>
          <cell r="J78">
            <v>0</v>
          </cell>
        </row>
        <row r="79">
          <cell r="G79">
            <v>0</v>
          </cell>
          <cell r="H79">
            <v>0</v>
          </cell>
          <cell r="I79">
            <v>535</v>
          </cell>
          <cell r="J79">
            <v>0</v>
          </cell>
        </row>
        <row r="80">
          <cell r="G80">
            <v>0</v>
          </cell>
          <cell r="H80">
            <v>0</v>
          </cell>
          <cell r="I80">
            <v>535</v>
          </cell>
          <cell r="J80">
            <v>0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G82">
            <v>0</v>
          </cell>
          <cell r="H82">
            <v>0</v>
          </cell>
          <cell r="I82">
            <v>300</v>
          </cell>
          <cell r="J82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0</v>
          </cell>
        </row>
        <row r="84">
          <cell r="G84">
            <v>0</v>
          </cell>
          <cell r="H84">
            <v>0</v>
          </cell>
          <cell r="I84">
            <v>235</v>
          </cell>
          <cell r="J84">
            <v>0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</row>
      </sheetData>
      <sheetData sheetId="1"/>
      <sheetData sheetId="2"/>
      <sheetData sheetId="3"/>
      <sheetData sheetId="4"/>
      <sheetData sheetId="5"/>
      <sheetData sheetId="6">
        <row r="19">
          <cell r="H19">
            <v>232</v>
          </cell>
          <cell r="I19">
            <v>215</v>
          </cell>
          <cell r="J19">
            <v>199.6</v>
          </cell>
          <cell r="K19">
            <v>144.4</v>
          </cell>
        </row>
        <row r="20">
          <cell r="H20">
            <v>5</v>
          </cell>
          <cell r="I20">
            <v>12</v>
          </cell>
          <cell r="J20">
            <v>3</v>
          </cell>
          <cell r="K20">
            <v>0</v>
          </cell>
        </row>
        <row r="21"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H22">
            <v>19</v>
          </cell>
          <cell r="I22">
            <v>19</v>
          </cell>
          <cell r="J22">
            <v>4</v>
          </cell>
          <cell r="K22">
            <v>3</v>
          </cell>
        </row>
        <row r="23">
          <cell r="H23">
            <v>70</v>
          </cell>
          <cell r="I23">
            <v>66</v>
          </cell>
          <cell r="J23">
            <v>50</v>
          </cell>
          <cell r="K23">
            <v>38</v>
          </cell>
        </row>
        <row r="24">
          <cell r="H24">
            <v>70</v>
          </cell>
          <cell r="I24">
            <v>66</v>
          </cell>
          <cell r="J24">
            <v>50</v>
          </cell>
          <cell r="K24">
            <v>38</v>
          </cell>
        </row>
        <row r="25"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H26">
            <v>71</v>
          </cell>
          <cell r="I26">
            <v>73</v>
          </cell>
          <cell r="J26">
            <v>47.000000000000007</v>
          </cell>
          <cell r="K26">
            <v>21</v>
          </cell>
        </row>
        <row r="27">
          <cell r="H27">
            <v>48.65</v>
          </cell>
          <cell r="I27">
            <v>54</v>
          </cell>
          <cell r="J27">
            <v>26</v>
          </cell>
          <cell r="K27">
            <v>18</v>
          </cell>
        </row>
        <row r="28">
          <cell r="H28">
            <v>3.2</v>
          </cell>
          <cell r="I28">
            <v>1.2</v>
          </cell>
          <cell r="J28">
            <v>1.1000000000000001</v>
          </cell>
          <cell r="K28">
            <v>0</v>
          </cell>
        </row>
        <row r="29">
          <cell r="H29">
            <v>14</v>
          </cell>
          <cell r="I29">
            <v>14</v>
          </cell>
          <cell r="J29">
            <v>16</v>
          </cell>
          <cell r="K29">
            <v>3</v>
          </cell>
        </row>
        <row r="30">
          <cell r="H30">
            <v>1.1499999999999999</v>
          </cell>
          <cell r="I30">
            <v>0.8</v>
          </cell>
          <cell r="J30">
            <v>0.89999999999999991</v>
          </cell>
          <cell r="K30">
            <v>0</v>
          </cell>
        </row>
        <row r="31">
          <cell r="H31">
            <v>4</v>
          </cell>
          <cell r="I31">
            <v>3</v>
          </cell>
          <cell r="J31">
            <v>3</v>
          </cell>
          <cell r="K31">
            <v>0</v>
          </cell>
        </row>
        <row r="32">
          <cell r="I32">
            <v>146.69999999999999</v>
          </cell>
          <cell r="J32">
            <v>153.80000000000001</v>
          </cell>
          <cell r="K32">
            <v>93.3</v>
          </cell>
        </row>
        <row r="33">
          <cell r="I33">
            <v>138.1</v>
          </cell>
          <cell r="J33">
            <v>111.8</v>
          </cell>
          <cell r="K33">
            <v>91.8</v>
          </cell>
        </row>
        <row r="34">
          <cell r="H34">
            <v>1.4</v>
          </cell>
          <cell r="I34">
            <v>1.3</v>
          </cell>
          <cell r="J34">
            <v>2.8</v>
          </cell>
          <cell r="K34">
            <v>1.3</v>
          </cell>
        </row>
        <row r="35">
          <cell r="H35">
            <v>0.2</v>
          </cell>
          <cell r="I35">
            <v>0.1</v>
          </cell>
          <cell r="J35">
            <v>0</v>
          </cell>
          <cell r="K35">
            <v>0</v>
          </cell>
        </row>
        <row r="36">
          <cell r="H36">
            <v>33.200000000000003</v>
          </cell>
          <cell r="I36">
            <v>38.700000000000003</v>
          </cell>
          <cell r="J36">
            <v>24</v>
          </cell>
          <cell r="K36">
            <v>24</v>
          </cell>
        </row>
        <row r="37">
          <cell r="H37">
            <v>4.7</v>
          </cell>
          <cell r="I37">
            <v>13.5</v>
          </cell>
          <cell r="J37">
            <v>2.5</v>
          </cell>
          <cell r="K37">
            <v>0.5</v>
          </cell>
        </row>
        <row r="38">
          <cell r="H38">
            <v>2</v>
          </cell>
          <cell r="I38">
            <v>0</v>
          </cell>
          <cell r="J38">
            <v>6.5</v>
          </cell>
          <cell r="K38">
            <v>1</v>
          </cell>
        </row>
        <row r="39"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H40">
            <v>17.16</v>
          </cell>
          <cell r="I40">
            <v>15.5</v>
          </cell>
          <cell r="J40">
            <v>18</v>
          </cell>
          <cell r="K40">
            <v>12</v>
          </cell>
        </row>
        <row r="41">
          <cell r="H41">
            <v>1.8</v>
          </cell>
          <cell r="I41">
            <v>1</v>
          </cell>
          <cell r="J41">
            <v>1</v>
          </cell>
          <cell r="K41">
            <v>1</v>
          </cell>
        </row>
        <row r="42">
          <cell r="H42">
            <v>59.9</v>
          </cell>
          <cell r="I42">
            <v>68</v>
          </cell>
          <cell r="J42">
            <v>57</v>
          </cell>
          <cell r="K42">
            <v>52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H44">
            <v>0</v>
          </cell>
          <cell r="I44">
            <v>0.1</v>
          </cell>
          <cell r="J44">
            <v>1</v>
          </cell>
          <cell r="K44">
            <v>0</v>
          </cell>
        </row>
        <row r="45">
          <cell r="H45">
            <v>0</v>
          </cell>
          <cell r="I45">
            <v>0.1</v>
          </cell>
          <cell r="J45">
            <v>1</v>
          </cell>
          <cell r="K45">
            <v>0</v>
          </cell>
        </row>
        <row r="46">
          <cell r="H46">
            <v>11</v>
          </cell>
          <cell r="I46">
            <v>2.5</v>
          </cell>
          <cell r="J46">
            <v>37.5</v>
          </cell>
          <cell r="K46">
            <v>1.5</v>
          </cell>
        </row>
        <row r="47">
          <cell r="H47">
            <v>11</v>
          </cell>
          <cell r="I47">
            <v>2.5</v>
          </cell>
          <cell r="J47">
            <v>37.5</v>
          </cell>
          <cell r="K47">
            <v>1.5</v>
          </cell>
        </row>
        <row r="48"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H49">
            <v>0</v>
          </cell>
          <cell r="I49">
            <v>0</v>
          </cell>
          <cell r="J49">
            <v>0</v>
          </cell>
          <cell r="K49">
            <v>0</v>
          </cell>
        </row>
        <row r="50"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H51">
            <v>0</v>
          </cell>
          <cell r="I51">
            <v>6</v>
          </cell>
          <cell r="J51">
            <v>3.5</v>
          </cell>
          <cell r="K51">
            <v>0</v>
          </cell>
        </row>
        <row r="52"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H53">
            <v>0.14000000000000001</v>
          </cell>
          <cell r="I53">
            <v>0</v>
          </cell>
          <cell r="J53">
            <v>0</v>
          </cell>
          <cell r="K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H60">
            <v>0.14000000000000001</v>
          </cell>
          <cell r="I60">
            <v>0</v>
          </cell>
          <cell r="J60">
            <v>0</v>
          </cell>
          <cell r="K60">
            <v>0</v>
          </cell>
        </row>
        <row r="61"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H64">
            <v>861</v>
          </cell>
          <cell r="I64">
            <v>6329</v>
          </cell>
          <cell r="J64">
            <v>-390</v>
          </cell>
          <cell r="K64">
            <v>0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H69">
            <v>861</v>
          </cell>
          <cell r="I69">
            <v>6329</v>
          </cell>
          <cell r="J69">
            <v>-390</v>
          </cell>
          <cell r="K69">
            <v>0</v>
          </cell>
        </row>
        <row r="70">
          <cell r="H70">
            <v>150</v>
          </cell>
          <cell r="I70">
            <v>1187</v>
          </cell>
          <cell r="J70">
            <v>-64</v>
          </cell>
          <cell r="K70">
            <v>0</v>
          </cell>
        </row>
        <row r="71">
          <cell r="H71">
            <v>711</v>
          </cell>
          <cell r="I71">
            <v>5142</v>
          </cell>
          <cell r="J71">
            <v>-326</v>
          </cell>
          <cell r="K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</row>
        <row r="80"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H84">
            <v>0</v>
          </cell>
          <cell r="I84">
            <v>0</v>
          </cell>
          <cell r="J84">
            <v>0</v>
          </cell>
          <cell r="K84">
            <v>0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Q126"/>
  <sheetViews>
    <sheetView tabSelected="1" topLeftCell="A64" zoomScaleNormal="100" workbookViewId="0">
      <selection activeCell="J51" sqref="J51"/>
    </sheetView>
  </sheetViews>
  <sheetFormatPr defaultRowHeight="12.75" x14ac:dyDescent="0.2"/>
  <cols>
    <col min="2" max="2" width="0.85546875" customWidth="1"/>
    <col min="3" max="3" width="0.7109375" customWidth="1"/>
    <col min="4" max="4" width="45.28515625" customWidth="1"/>
    <col min="5" max="5" width="11.140625" customWidth="1"/>
    <col min="6" max="6" width="13.140625" style="122" customWidth="1"/>
    <col min="7" max="7" width="14.140625" style="122" customWidth="1"/>
    <col min="8" max="8" width="13.28515625" style="122" customWidth="1"/>
    <col min="9" max="9" width="13.5703125" style="122" customWidth="1"/>
    <col min="10" max="10" width="14.140625" style="9" customWidth="1"/>
    <col min="11" max="11" width="10.7109375" style="5" customWidth="1"/>
    <col min="12" max="12" width="13.85546875" style="6" customWidth="1"/>
    <col min="13" max="13" width="15.28515625" customWidth="1"/>
    <col min="14" max="14" width="10.5703125" customWidth="1"/>
    <col min="15" max="15" width="7.28515625" customWidth="1"/>
    <col min="16" max="16" width="8" customWidth="1"/>
  </cols>
  <sheetData>
    <row r="1" spans="3:16" x14ac:dyDescent="0.2">
      <c r="D1" s="1" t="s">
        <v>0</v>
      </c>
      <c r="E1" s="2"/>
      <c r="F1" s="3"/>
      <c r="G1" s="3"/>
      <c r="H1" s="3"/>
      <c r="I1" s="3"/>
      <c r="J1" s="4"/>
    </row>
    <row r="2" spans="3:16" x14ac:dyDescent="0.2">
      <c r="D2" s="1" t="s">
        <v>1</v>
      </c>
      <c r="E2" s="1"/>
      <c r="F2" s="7"/>
      <c r="G2" s="3"/>
      <c r="H2" s="3"/>
      <c r="I2" s="3"/>
      <c r="J2" s="4"/>
    </row>
    <row r="3" spans="3:16" x14ac:dyDescent="0.2">
      <c r="D3" s="1" t="s">
        <v>2</v>
      </c>
      <c r="E3" s="1"/>
      <c r="F3" s="7"/>
      <c r="G3" s="3"/>
      <c r="H3" s="3"/>
      <c r="I3" s="3"/>
      <c r="J3" s="4"/>
    </row>
    <row r="4" spans="3:16" x14ac:dyDescent="0.2">
      <c r="D4" s="1"/>
      <c r="E4" s="1"/>
      <c r="F4" s="7"/>
      <c r="G4" s="3"/>
      <c r="H4" s="3"/>
      <c r="I4" s="3"/>
      <c r="J4" s="4"/>
    </row>
    <row r="5" spans="3:16" x14ac:dyDescent="0.2">
      <c r="D5" s="1"/>
      <c r="E5" s="1"/>
      <c r="F5" s="7"/>
      <c r="G5" s="7"/>
      <c r="H5" s="7" t="s">
        <v>3</v>
      </c>
      <c r="I5" s="7"/>
      <c r="J5" s="7"/>
      <c r="K5" s="8"/>
    </row>
    <row r="6" spans="3:16" x14ac:dyDescent="0.2">
      <c r="D6" s="1" t="s">
        <v>4</v>
      </c>
      <c r="E6" s="1"/>
      <c r="F6" s="7"/>
      <c r="G6" s="7"/>
      <c r="H6" s="7" t="s">
        <v>5</v>
      </c>
      <c r="I6" s="7"/>
      <c r="J6" s="7"/>
      <c r="K6" s="8"/>
    </row>
    <row r="7" spans="3:16" x14ac:dyDescent="0.2">
      <c r="D7" s="1"/>
      <c r="E7" s="1"/>
      <c r="F7" s="7"/>
      <c r="G7" s="7"/>
      <c r="H7" s="7"/>
      <c r="I7" s="7"/>
      <c r="J7" s="7"/>
      <c r="K7" s="8"/>
    </row>
    <row r="8" spans="3:16" x14ac:dyDescent="0.2">
      <c r="D8" s="2"/>
      <c r="E8" s="2"/>
      <c r="F8" s="3"/>
      <c r="G8" s="3"/>
      <c r="H8" s="3"/>
      <c r="I8" s="3"/>
      <c r="J8" s="3"/>
      <c r="K8" s="9"/>
    </row>
    <row r="9" spans="3:16" x14ac:dyDescent="0.2">
      <c r="D9" s="1"/>
      <c r="E9" s="1"/>
      <c r="F9" s="7" t="s">
        <v>6</v>
      </c>
      <c r="G9" s="3"/>
      <c r="H9" s="3"/>
      <c r="I9" s="3"/>
      <c r="J9" s="4"/>
    </row>
    <row r="10" spans="3:16" x14ac:dyDescent="0.2">
      <c r="D10" s="10"/>
      <c r="E10" s="10" t="s">
        <v>1</v>
      </c>
      <c r="F10" s="11"/>
      <c r="G10" s="3"/>
      <c r="H10" s="3"/>
      <c r="I10" s="3"/>
      <c r="J10" s="4"/>
    </row>
    <row r="11" spans="3:16" ht="15.75" x14ac:dyDescent="0.25">
      <c r="C11" s="12"/>
      <c r="D11" s="13"/>
      <c r="E11" s="14"/>
      <c r="F11" s="15"/>
      <c r="G11" s="16"/>
      <c r="H11" s="17"/>
      <c r="I11" s="17"/>
      <c r="J11" s="18"/>
      <c r="K11" s="19"/>
      <c r="L11" s="20"/>
      <c r="M11" s="21"/>
    </row>
    <row r="12" spans="3:16" ht="15" customHeight="1" thickBot="1" x14ac:dyDescent="0.3">
      <c r="C12" s="22"/>
      <c r="D12" s="23" t="s">
        <v>7</v>
      </c>
      <c r="E12" s="24"/>
      <c r="F12" s="25"/>
      <c r="G12" s="25"/>
      <c r="H12" s="25"/>
      <c r="I12" s="25"/>
      <c r="J12" s="26" t="s">
        <v>8</v>
      </c>
      <c r="K12" s="27"/>
      <c r="L12" s="28"/>
      <c r="M12" s="29"/>
      <c r="N12" s="30"/>
      <c r="O12" s="30"/>
      <c r="P12" s="30"/>
    </row>
    <row r="13" spans="3:16" ht="13.5" customHeight="1" x14ac:dyDescent="0.2">
      <c r="C13" s="22"/>
      <c r="D13" s="136" t="s">
        <v>9</v>
      </c>
      <c r="E13" s="128" t="s">
        <v>10</v>
      </c>
      <c r="F13" s="130" t="s">
        <v>11</v>
      </c>
      <c r="G13" s="130" t="s">
        <v>12</v>
      </c>
      <c r="H13" s="130" t="s">
        <v>13</v>
      </c>
      <c r="I13" s="132" t="s">
        <v>14</v>
      </c>
      <c r="J13" s="124" t="s">
        <v>15</v>
      </c>
      <c r="K13" s="27"/>
      <c r="L13" s="31"/>
      <c r="M13" s="32"/>
      <c r="N13" s="33"/>
      <c r="O13" s="30"/>
      <c r="P13" s="30"/>
    </row>
    <row r="14" spans="3:16" ht="36.75" customHeight="1" thickBot="1" x14ac:dyDescent="0.25">
      <c r="C14" s="22"/>
      <c r="D14" s="137"/>
      <c r="E14" s="129"/>
      <c r="F14" s="131"/>
      <c r="G14" s="131"/>
      <c r="H14" s="131"/>
      <c r="I14" s="133"/>
      <c r="J14" s="125"/>
      <c r="K14" s="34"/>
      <c r="L14" s="35"/>
      <c r="M14" s="34"/>
      <c r="N14" s="36"/>
      <c r="O14" s="37"/>
      <c r="P14" s="38"/>
    </row>
    <row r="15" spans="3:16" s="21" customFormat="1" ht="12.75" customHeight="1" thickBot="1" x14ac:dyDescent="0.25">
      <c r="C15" s="22"/>
      <c r="D15" s="39" t="s">
        <v>16</v>
      </c>
      <c r="E15" s="40" t="s">
        <v>17</v>
      </c>
      <c r="F15" s="41" t="s">
        <v>18</v>
      </c>
      <c r="G15" s="41" t="s">
        <v>19</v>
      </c>
      <c r="H15" s="41" t="s">
        <v>20</v>
      </c>
      <c r="I15" s="41" t="s">
        <v>21</v>
      </c>
      <c r="J15" s="42" t="s">
        <v>22</v>
      </c>
      <c r="K15" s="43"/>
      <c r="L15" s="44"/>
      <c r="M15" s="43"/>
      <c r="N15" s="27"/>
      <c r="O15" s="45"/>
      <c r="P15" s="46"/>
    </row>
    <row r="16" spans="3:16" x14ac:dyDescent="0.2">
      <c r="C16" s="22"/>
      <c r="D16" s="47" t="s">
        <v>23</v>
      </c>
      <c r="E16" s="48" t="s">
        <v>24</v>
      </c>
      <c r="F16" s="49">
        <f>F17+F78</f>
        <v>42350.7</v>
      </c>
      <c r="G16" s="49">
        <f>G17+G78</f>
        <v>14435.5</v>
      </c>
      <c r="H16" s="49">
        <f>H17+H78</f>
        <v>19805.3</v>
      </c>
      <c r="I16" s="49">
        <f>I17+I78</f>
        <v>5834.6</v>
      </c>
      <c r="J16" s="49">
        <f>J17+J78</f>
        <v>2275.3000000000002</v>
      </c>
      <c r="K16" s="34"/>
      <c r="L16" s="35"/>
      <c r="M16" s="34"/>
      <c r="N16" s="34"/>
      <c r="O16" s="37"/>
      <c r="P16" s="38"/>
    </row>
    <row r="17" spans="3:17" x14ac:dyDescent="0.2">
      <c r="C17" s="22"/>
      <c r="D17" s="50" t="s">
        <v>25</v>
      </c>
      <c r="E17" s="51" t="s">
        <v>26</v>
      </c>
      <c r="F17" s="52">
        <f>F18+F33+F65+F75</f>
        <v>41815.699999999997</v>
      </c>
      <c r="G17" s="52">
        <f>G18+G33+G62+G65+G75</f>
        <v>14435.5</v>
      </c>
      <c r="H17" s="52">
        <f>H18+H33+H62+H65+H75</f>
        <v>19805.3</v>
      </c>
      <c r="I17" s="52">
        <f>I18+I33+I62+I65+I75</f>
        <v>5299.6</v>
      </c>
      <c r="J17" s="53">
        <f>J18+J33+J62+J65+J75</f>
        <v>2275.3000000000002</v>
      </c>
      <c r="K17" s="34"/>
      <c r="L17" s="35"/>
      <c r="M17" s="34"/>
      <c r="N17" s="34"/>
      <c r="O17" s="54"/>
      <c r="P17" s="38"/>
    </row>
    <row r="18" spans="3:17" x14ac:dyDescent="0.2">
      <c r="C18" s="22"/>
      <c r="D18" s="50" t="s">
        <v>27</v>
      </c>
      <c r="E18" s="51">
        <v>10</v>
      </c>
      <c r="F18" s="52">
        <f>F19+F24+F27</f>
        <v>7708</v>
      </c>
      <c r="G18" s="52">
        <f>G19+G24+G27</f>
        <v>2403</v>
      </c>
      <c r="H18" s="52">
        <f>H19+H24+H27</f>
        <v>2415</v>
      </c>
      <c r="I18" s="52">
        <f>I19+I24+I27</f>
        <v>1396.4</v>
      </c>
      <c r="J18" s="53">
        <f>J19+J24+J27</f>
        <v>1493.6</v>
      </c>
      <c r="K18" s="34"/>
      <c r="L18" s="35"/>
      <c r="M18" s="34"/>
      <c r="N18" s="34"/>
      <c r="O18" s="54"/>
      <c r="P18" s="55"/>
    </row>
    <row r="19" spans="3:17" x14ac:dyDescent="0.2">
      <c r="C19" s="22"/>
      <c r="D19" s="56" t="s">
        <v>28</v>
      </c>
      <c r="E19" s="51" t="s">
        <v>29</v>
      </c>
      <c r="F19" s="52">
        <f>F20+F21+F22+F23</f>
        <v>5469</v>
      </c>
      <c r="G19" s="52">
        <f>G20+G21+G22+G23</f>
        <v>1630</v>
      </c>
      <c r="H19" s="52">
        <f>H20+H21+H22+H23</f>
        <v>1640</v>
      </c>
      <c r="I19" s="52">
        <f>I20+I21+I22+I23</f>
        <v>1045.4000000000001</v>
      </c>
      <c r="J19" s="53">
        <f>J20+J21+J22+J23</f>
        <v>1153.5999999999999</v>
      </c>
      <c r="K19" s="34"/>
      <c r="L19" s="35"/>
      <c r="M19" s="34"/>
      <c r="N19" s="34"/>
      <c r="O19" s="54"/>
      <c r="P19" s="57"/>
    </row>
    <row r="20" spans="3:17" x14ac:dyDescent="0.2">
      <c r="C20" s="22"/>
      <c r="D20" s="58" t="s">
        <v>30</v>
      </c>
      <c r="E20" s="59" t="s">
        <v>31</v>
      </c>
      <c r="F20" s="60">
        <f t="shared" ref="F20:F52" si="0">G20+H20+I20+J20</f>
        <v>4409</v>
      </c>
      <c r="G20" s="60">
        <f>'[1]Buget ANFP TOTAL 2015'!G20-'[1]Buget Total centre 2015'!H19</f>
        <v>1309</v>
      </c>
      <c r="H20" s="60">
        <f>'[1]Buget ANFP TOTAL 2015'!H20-'[1]Buget Total centre 2015'!I19</f>
        <v>1336</v>
      </c>
      <c r="I20" s="60">
        <f>'[1]Buget ANFP TOTAL 2015'!I20-'[1]Buget Total centre 2015'!J19</f>
        <v>815.4</v>
      </c>
      <c r="J20" s="61">
        <f>'[1]Buget ANFP TOTAL 2015'!J20-'[1]Buget Total centre 2015'!K19</f>
        <v>948.6</v>
      </c>
      <c r="K20" s="54"/>
      <c r="L20" s="62"/>
      <c r="M20" s="54"/>
      <c r="N20" s="54"/>
      <c r="O20" s="54"/>
      <c r="P20" s="63"/>
    </row>
    <row r="21" spans="3:17" x14ac:dyDescent="0.2">
      <c r="C21" s="22"/>
      <c r="D21" s="58" t="s">
        <v>32</v>
      </c>
      <c r="E21" s="59" t="s">
        <v>33</v>
      </c>
      <c r="F21" s="60">
        <f t="shared" si="0"/>
        <v>300</v>
      </c>
      <c r="G21" s="60">
        <f>'[1]Buget ANFP TOTAL 2015'!G21-'[1]Buget Total centre 2015'!H20</f>
        <v>95</v>
      </c>
      <c r="H21" s="60">
        <f>'[1]Buget ANFP TOTAL 2015'!H21-'[1]Buget Total centre 2015'!I20</f>
        <v>88</v>
      </c>
      <c r="I21" s="60">
        <f>'[1]Buget ANFP TOTAL 2015'!I21-'[1]Buget Total centre 2015'!J20</f>
        <v>64</v>
      </c>
      <c r="J21" s="61">
        <f>'[1]Buget ANFP TOTAL 2015'!J21-'[1]Buget Total centre 2015'!K20</f>
        <v>53</v>
      </c>
      <c r="K21" s="54"/>
      <c r="L21" s="62"/>
      <c r="M21" s="54"/>
      <c r="N21" s="54"/>
      <c r="O21" s="54"/>
      <c r="P21" s="63"/>
    </row>
    <row r="22" spans="3:17" s="8" customFormat="1" x14ac:dyDescent="0.2">
      <c r="C22" s="64"/>
      <c r="D22" s="50" t="s">
        <v>34</v>
      </c>
      <c r="E22" s="51" t="s">
        <v>35</v>
      </c>
      <c r="F22" s="52">
        <f t="shared" si="0"/>
        <v>40</v>
      </c>
      <c r="G22" s="52">
        <f>'[1]Buget ANFP TOTAL 2015'!G22-'[1]Buget Total centre 2015'!H21</f>
        <v>20</v>
      </c>
      <c r="H22" s="52">
        <f>'[1]Buget ANFP TOTAL 2015'!H22-'[1]Buget Total centre 2015'!I21</f>
        <v>10</v>
      </c>
      <c r="I22" s="52">
        <f>'[1]Buget ANFP TOTAL 2015'!I22-'[1]Buget Total centre 2015'!J21</f>
        <v>5</v>
      </c>
      <c r="J22" s="53">
        <f>'[1]Buget ANFP TOTAL 2015'!J22-'[1]Buget Total centre 2015'!K21</f>
        <v>5</v>
      </c>
      <c r="K22" s="34"/>
      <c r="L22" s="35"/>
      <c r="M22" s="34"/>
      <c r="N22" s="65"/>
      <c r="O22" s="65"/>
      <c r="P22" s="57"/>
    </row>
    <row r="23" spans="3:17" s="66" customFormat="1" x14ac:dyDescent="0.2">
      <c r="C23" s="22"/>
      <c r="D23" s="58" t="s">
        <v>36</v>
      </c>
      <c r="E23" s="51" t="s">
        <v>37</v>
      </c>
      <c r="F23" s="52">
        <f t="shared" si="0"/>
        <v>720</v>
      </c>
      <c r="G23" s="52">
        <f>'[1]Buget ANFP TOTAL 2015'!G23-'[1]Buget Total centre 2015'!H22</f>
        <v>206</v>
      </c>
      <c r="H23" s="52">
        <f>'[1]Buget ANFP TOTAL 2015'!H23-'[1]Buget Total centre 2015'!I22</f>
        <v>206</v>
      </c>
      <c r="I23" s="52">
        <f>'[1]Buget ANFP TOTAL 2015'!I23-'[1]Buget Total centre 2015'!J22</f>
        <v>161</v>
      </c>
      <c r="J23" s="53">
        <f>'[1]Buget ANFP TOTAL 2015'!J23-'[1]Buget Total centre 2015'!K22</f>
        <v>147</v>
      </c>
      <c r="K23" s="65"/>
      <c r="L23" s="35"/>
      <c r="M23" s="65"/>
      <c r="N23" s="65"/>
      <c r="O23" s="54"/>
      <c r="P23" s="63"/>
    </row>
    <row r="24" spans="3:17" s="66" customFormat="1" x14ac:dyDescent="0.2">
      <c r="C24" s="22"/>
      <c r="D24" s="58" t="s">
        <v>38</v>
      </c>
      <c r="E24" s="51" t="s">
        <v>39</v>
      </c>
      <c r="F24" s="52">
        <f t="shared" si="0"/>
        <v>876</v>
      </c>
      <c r="G24" s="52">
        <f>'[1]Buget ANFP TOTAL 2015'!G24-'[1]Buget Total centre 2015'!H23</f>
        <v>344</v>
      </c>
      <c r="H24" s="52">
        <f>'[1]Buget ANFP TOTAL 2015'!H24-'[1]Buget Total centre 2015'!I23</f>
        <v>348</v>
      </c>
      <c r="I24" s="52">
        <f>'[1]Buget ANFP TOTAL 2015'!I24-'[1]Buget Total centre 2015'!J23</f>
        <v>75</v>
      </c>
      <c r="J24" s="53">
        <f>'[1]Buget ANFP TOTAL 2015'!J24-'[1]Buget Total centre 2015'!K23</f>
        <v>109</v>
      </c>
      <c r="K24" s="34"/>
      <c r="L24" s="35"/>
      <c r="M24" s="34"/>
      <c r="N24" s="34"/>
      <c r="O24" s="54"/>
      <c r="P24" s="63"/>
    </row>
    <row r="25" spans="3:17" x14ac:dyDescent="0.2">
      <c r="C25" s="22"/>
      <c r="D25" s="58" t="s">
        <v>40</v>
      </c>
      <c r="E25" s="59" t="s">
        <v>41</v>
      </c>
      <c r="F25" s="60">
        <f t="shared" si="0"/>
        <v>876</v>
      </c>
      <c r="G25" s="60">
        <f>'[1]Buget ANFP TOTAL 2015'!G25-'[1]Buget Total centre 2015'!H24</f>
        <v>344</v>
      </c>
      <c r="H25" s="60">
        <f>'[1]Buget ANFP TOTAL 2015'!H25-'[1]Buget Total centre 2015'!I24</f>
        <v>348</v>
      </c>
      <c r="I25" s="60">
        <f>'[1]Buget ANFP TOTAL 2015'!I25-'[1]Buget Total centre 2015'!J24</f>
        <v>75</v>
      </c>
      <c r="J25" s="61">
        <f>'[1]Buget ANFP TOTAL 2015'!J25-'[1]Buget Total centre 2015'!K24</f>
        <v>109</v>
      </c>
      <c r="K25" s="54"/>
      <c r="L25" s="62"/>
      <c r="M25" s="54"/>
      <c r="N25" s="54"/>
      <c r="O25" s="54"/>
      <c r="P25" s="63"/>
    </row>
    <row r="26" spans="3:17" x14ac:dyDescent="0.2">
      <c r="C26" s="22"/>
      <c r="D26" s="58" t="s">
        <v>42</v>
      </c>
      <c r="E26" s="59" t="s">
        <v>43</v>
      </c>
      <c r="F26" s="60">
        <f t="shared" si="0"/>
        <v>0</v>
      </c>
      <c r="G26" s="60">
        <f>'[1]Buget ANFP TOTAL 2015'!G26-'[1]Buget Total centre 2015'!H25</f>
        <v>0</v>
      </c>
      <c r="H26" s="60">
        <f>'[1]Buget ANFP TOTAL 2015'!H26-'[1]Buget Total centre 2015'!I25</f>
        <v>0</v>
      </c>
      <c r="I26" s="60">
        <f>'[1]Buget ANFP TOTAL 2015'!I26-'[1]Buget Total centre 2015'!J25</f>
        <v>0</v>
      </c>
      <c r="J26" s="61">
        <f>'[1]Buget ANFP TOTAL 2015'!J26-'[1]Buget Total centre 2015'!K25</f>
        <v>0</v>
      </c>
      <c r="K26" s="54"/>
      <c r="L26" s="62"/>
      <c r="M26" s="54"/>
      <c r="N26" s="54"/>
      <c r="O26" s="54"/>
      <c r="P26" s="63"/>
    </row>
    <row r="27" spans="3:17" s="8" customFormat="1" x14ac:dyDescent="0.2">
      <c r="C27" s="64"/>
      <c r="D27" s="50" t="s">
        <v>44</v>
      </c>
      <c r="E27" s="51" t="s">
        <v>45</v>
      </c>
      <c r="F27" s="52">
        <f t="shared" si="0"/>
        <v>1363</v>
      </c>
      <c r="G27" s="60">
        <f>'[1]Buget ANFP TOTAL 2015'!G27-'[1]Buget Total centre 2015'!H26</f>
        <v>429</v>
      </c>
      <c r="H27" s="60">
        <f>'[1]Buget ANFP TOTAL 2015'!H27-'[1]Buget Total centre 2015'!I26</f>
        <v>427</v>
      </c>
      <c r="I27" s="60">
        <f>'[1]Buget ANFP TOTAL 2015'!I27-'[1]Buget Total centre 2015'!J26</f>
        <v>276</v>
      </c>
      <c r="J27" s="61">
        <f>'[1]Buget ANFP TOTAL 2015'!J27-'[1]Buget Total centre 2015'!K26</f>
        <v>231</v>
      </c>
      <c r="K27" s="34"/>
      <c r="L27" s="35"/>
      <c r="M27" s="34"/>
      <c r="N27" s="65"/>
      <c r="O27" s="65"/>
      <c r="P27" s="57"/>
    </row>
    <row r="28" spans="3:17" ht="15" customHeight="1" x14ac:dyDescent="0.2">
      <c r="C28" s="22"/>
      <c r="D28" s="67" t="s">
        <v>46</v>
      </c>
      <c r="E28" s="59" t="s">
        <v>47</v>
      </c>
      <c r="F28" s="60">
        <f t="shared" si="0"/>
        <v>953.35</v>
      </c>
      <c r="G28" s="60">
        <f>'[1]Buget ANFP TOTAL 2015'!G28-'[1]Buget Total centre 2015'!H27</f>
        <v>311.35000000000002</v>
      </c>
      <c r="H28" s="60">
        <f>'[1]Buget ANFP TOTAL 2015'!H28-'[1]Buget Total centre 2015'!I27</f>
        <v>306</v>
      </c>
      <c r="I28" s="60">
        <f>'[1]Buget ANFP TOTAL 2015'!I28-'[1]Buget Total centre 2015'!J27</f>
        <v>194</v>
      </c>
      <c r="J28" s="61">
        <f>'[1]Buget ANFP TOTAL 2015'!J28-'[1]Buget Total centre 2015'!K27</f>
        <v>142</v>
      </c>
      <c r="K28" s="54"/>
      <c r="L28" s="62"/>
      <c r="M28" s="54"/>
      <c r="N28" s="54"/>
      <c r="O28" s="54"/>
      <c r="P28" s="63"/>
    </row>
    <row r="29" spans="3:17" ht="13.5" customHeight="1" x14ac:dyDescent="0.2">
      <c r="C29" s="22"/>
      <c r="D29" s="68" t="s">
        <v>48</v>
      </c>
      <c r="E29" s="59" t="s">
        <v>49</v>
      </c>
      <c r="F29" s="60">
        <f t="shared" si="0"/>
        <v>44.5</v>
      </c>
      <c r="G29" s="60">
        <f>'[1]Buget ANFP TOTAL 2015'!G29-'[1]Buget Total centre 2015'!H28</f>
        <v>11.8</v>
      </c>
      <c r="H29" s="60">
        <f>'[1]Buget ANFP TOTAL 2015'!H29-'[1]Buget Total centre 2015'!I28</f>
        <v>13.8</v>
      </c>
      <c r="I29" s="60">
        <f>'[1]Buget ANFP TOTAL 2015'!I29-'[1]Buget Total centre 2015'!J28</f>
        <v>8.9</v>
      </c>
      <c r="J29" s="61">
        <f>'[1]Buget ANFP TOTAL 2015'!J29-'[1]Buget Total centre 2015'!K28</f>
        <v>10</v>
      </c>
      <c r="K29" s="54"/>
      <c r="L29" s="62"/>
      <c r="M29" s="54"/>
      <c r="N29" s="54"/>
      <c r="O29" s="54"/>
      <c r="P29" s="63"/>
      <c r="Q29" s="30"/>
    </row>
    <row r="30" spans="3:17" ht="16.5" customHeight="1" x14ac:dyDescent="0.2">
      <c r="C30" s="22"/>
      <c r="D30" s="68" t="s">
        <v>50</v>
      </c>
      <c r="E30" s="59" t="s">
        <v>51</v>
      </c>
      <c r="F30" s="60">
        <f t="shared" si="0"/>
        <v>303</v>
      </c>
      <c r="G30" s="60">
        <f>'[1]Buget ANFP TOTAL 2015'!G30-'[1]Buget Total centre 2015'!H29</f>
        <v>86</v>
      </c>
      <c r="H30" s="60">
        <f>'[1]Buget ANFP TOTAL 2015'!H30-'[1]Buget Total centre 2015'!I29</f>
        <v>86</v>
      </c>
      <c r="I30" s="60">
        <f>'[1]Buget ANFP TOTAL 2015'!I30-'[1]Buget Total centre 2015'!J29</f>
        <v>64</v>
      </c>
      <c r="J30" s="61">
        <f>'[1]Buget ANFP TOTAL 2015'!J30-'[1]Buget Total centre 2015'!K29</f>
        <v>67</v>
      </c>
      <c r="K30" s="54"/>
      <c r="L30" s="62"/>
      <c r="M30" s="54"/>
      <c r="N30" s="54"/>
      <c r="O30" s="54"/>
      <c r="P30" s="63"/>
    </row>
    <row r="31" spans="3:17" ht="14.25" customHeight="1" x14ac:dyDescent="0.2">
      <c r="C31" s="22"/>
      <c r="D31" s="68" t="s">
        <v>52</v>
      </c>
      <c r="E31" s="59" t="s">
        <v>53</v>
      </c>
      <c r="F31" s="60">
        <f t="shared" si="0"/>
        <v>12.15</v>
      </c>
      <c r="G31" s="60">
        <f>'[1]Buget ANFP TOTAL 2015'!G31-'[1]Buget Total centre 2015'!H30</f>
        <v>3.85</v>
      </c>
      <c r="H31" s="60">
        <f>'[1]Buget ANFP TOTAL 2015'!H31-'[1]Buget Total centre 2015'!I30</f>
        <v>4.2</v>
      </c>
      <c r="I31" s="60">
        <f>'[1]Buget ANFP TOTAL 2015'!I31-'[1]Buget Total centre 2015'!J30</f>
        <v>2.1</v>
      </c>
      <c r="J31" s="61">
        <f>'[1]Buget ANFP TOTAL 2015'!J31-'[1]Buget Total centre 2015'!K30</f>
        <v>2</v>
      </c>
      <c r="K31" s="54"/>
      <c r="L31" s="62"/>
      <c r="M31" s="54"/>
      <c r="N31" s="54"/>
      <c r="O31" s="54"/>
      <c r="P31" s="63"/>
    </row>
    <row r="32" spans="3:17" x14ac:dyDescent="0.2">
      <c r="C32" s="22"/>
      <c r="D32" s="58" t="s">
        <v>54</v>
      </c>
      <c r="E32" s="59" t="s">
        <v>55</v>
      </c>
      <c r="F32" s="60">
        <f t="shared" si="0"/>
        <v>50</v>
      </c>
      <c r="G32" s="60">
        <f>'[1]Buget ANFP TOTAL 2015'!G32-'[1]Buget Total centre 2015'!H31</f>
        <v>16</v>
      </c>
      <c r="H32" s="60">
        <f>'[1]Buget ANFP TOTAL 2015'!H32-'[1]Buget Total centre 2015'!I31</f>
        <v>17</v>
      </c>
      <c r="I32" s="60">
        <f>'[1]Buget ANFP TOTAL 2015'!I32-'[1]Buget Total centre 2015'!J31</f>
        <v>7</v>
      </c>
      <c r="J32" s="61">
        <f>'[1]Buget ANFP TOTAL 2015'!J32-'[1]Buget Total centre 2015'!K31</f>
        <v>10</v>
      </c>
      <c r="K32" s="54"/>
      <c r="L32" s="62"/>
      <c r="M32" s="54"/>
      <c r="N32" s="54"/>
      <c r="O32" s="54"/>
      <c r="P32" s="63"/>
    </row>
    <row r="33" spans="3:16" s="8" customFormat="1" x14ac:dyDescent="0.2">
      <c r="C33" s="64"/>
      <c r="D33" s="50" t="s">
        <v>56</v>
      </c>
      <c r="E33" s="51" t="s">
        <v>57</v>
      </c>
      <c r="F33" s="52">
        <f t="shared" si="0"/>
        <v>2934.7</v>
      </c>
      <c r="G33" s="52">
        <f>G34+G44+G45+G47+G50+G52+G54+G53</f>
        <v>768.50000000000011</v>
      </c>
      <c r="H33" s="52">
        <f>'[1]Buget ANFP TOTAL 2015'!H33-'[1]Buget Total centre 2015'!I32</f>
        <v>753.3</v>
      </c>
      <c r="I33" s="52">
        <f>'[1]Buget ANFP TOTAL 2015'!I33-'[1]Buget Total centre 2015'!J32</f>
        <v>756.2</v>
      </c>
      <c r="J33" s="53">
        <f>'[1]Buget ANFP TOTAL 2015'!J33-'[1]Buget Total centre 2015'!K32</f>
        <v>656.7</v>
      </c>
      <c r="K33" s="34"/>
      <c r="L33" s="35"/>
      <c r="M33" s="34"/>
      <c r="N33" s="65"/>
      <c r="O33" s="65"/>
      <c r="P33" s="57"/>
    </row>
    <row r="34" spans="3:16" s="8" customFormat="1" x14ac:dyDescent="0.2">
      <c r="C34" s="64"/>
      <c r="D34" s="50" t="s">
        <v>58</v>
      </c>
      <c r="E34" s="51" t="s">
        <v>59</v>
      </c>
      <c r="F34" s="52">
        <f t="shared" si="0"/>
        <v>2021.94</v>
      </c>
      <c r="G34" s="52">
        <f>SUM(G35:G43)</f>
        <v>554.6400000000001</v>
      </c>
      <c r="H34" s="52">
        <f>'[1]Buget ANFP TOTAL 2015'!H34-'[1]Buget Total centre 2015'!I33</f>
        <v>500.9</v>
      </c>
      <c r="I34" s="52">
        <f>'[1]Buget ANFP TOTAL 2015'!I34-'[1]Buget Total centre 2015'!J33</f>
        <v>448.2</v>
      </c>
      <c r="J34" s="53">
        <f>'[1]Buget ANFP TOTAL 2015'!J34-'[1]Buget Total centre 2015'!K33</f>
        <v>518.20000000000005</v>
      </c>
      <c r="K34" s="34"/>
      <c r="L34" s="35"/>
      <c r="M34" s="34"/>
      <c r="N34" s="65"/>
      <c r="O34" s="65"/>
      <c r="P34" s="57"/>
    </row>
    <row r="35" spans="3:16" x14ac:dyDescent="0.2">
      <c r="C35" s="22"/>
      <c r="D35" s="58" t="s">
        <v>60</v>
      </c>
      <c r="E35" s="59" t="s">
        <v>61</v>
      </c>
      <c r="F35" s="60">
        <f t="shared" si="0"/>
        <v>43.2</v>
      </c>
      <c r="G35" s="60">
        <f>'[1]Buget ANFP TOTAL 2015'!G35-'[1]Buget Total centre 2015'!H34</f>
        <v>8.6</v>
      </c>
      <c r="H35" s="60">
        <f>'[1]Buget ANFP TOTAL 2015'!H35-'[1]Buget Total centre 2015'!I34</f>
        <v>18.7</v>
      </c>
      <c r="I35" s="60">
        <f>'[1]Buget ANFP TOTAL 2015'!I35-'[1]Buget Total centre 2015'!J34</f>
        <v>7.2</v>
      </c>
      <c r="J35" s="61">
        <f>'[1]Buget ANFP TOTAL 2015'!J35-'[1]Buget Total centre 2015'!K34</f>
        <v>8.6999999999999993</v>
      </c>
      <c r="K35" s="54"/>
      <c r="L35" s="62"/>
      <c r="M35" s="54"/>
      <c r="N35" s="54"/>
      <c r="O35" s="54"/>
      <c r="P35" s="38"/>
    </row>
    <row r="36" spans="3:16" x14ac:dyDescent="0.2">
      <c r="C36" s="22"/>
      <c r="D36" s="58" t="s">
        <v>62</v>
      </c>
      <c r="E36" s="59" t="s">
        <v>63</v>
      </c>
      <c r="F36" s="60">
        <f t="shared" si="0"/>
        <v>19.7</v>
      </c>
      <c r="G36" s="60">
        <f>'[1]Buget ANFP TOTAL 2015'!G36-'[1]Buget Total centre 2015'!H35</f>
        <v>4.8</v>
      </c>
      <c r="H36" s="60">
        <f>'[1]Buget ANFP TOTAL 2015'!H36-'[1]Buget Total centre 2015'!I35</f>
        <v>9.9</v>
      </c>
      <c r="I36" s="60">
        <f>'[1]Buget ANFP TOTAL 2015'!I36-'[1]Buget Total centre 2015'!J35</f>
        <v>5</v>
      </c>
      <c r="J36" s="61">
        <f>'[1]Buget ANFP TOTAL 2015'!J36-'[1]Buget Total centre 2015'!K35</f>
        <v>0</v>
      </c>
      <c r="K36" s="54"/>
      <c r="L36" s="62"/>
      <c r="M36" s="54"/>
      <c r="N36" s="54"/>
      <c r="O36" s="54"/>
      <c r="P36" s="38"/>
    </row>
    <row r="37" spans="3:16" x14ac:dyDescent="0.2">
      <c r="C37" s="22"/>
      <c r="D37" s="58" t="s">
        <v>64</v>
      </c>
      <c r="E37" s="59" t="s">
        <v>65</v>
      </c>
      <c r="F37" s="60">
        <f t="shared" si="0"/>
        <v>740.1</v>
      </c>
      <c r="G37" s="60">
        <f>'[1]Buget ANFP TOTAL 2015'!G37-'[1]Buget Total centre 2015'!H36</f>
        <v>173.8</v>
      </c>
      <c r="H37" s="60">
        <f>'[1]Buget ANFP TOTAL 2015'!H37-'[1]Buget Total centre 2015'!I36</f>
        <v>99.3</v>
      </c>
      <c r="I37" s="60">
        <f>'[1]Buget ANFP TOTAL 2015'!I37-'[1]Buget Total centre 2015'!J36</f>
        <v>86</v>
      </c>
      <c r="J37" s="61">
        <f>'[1]Buget ANFP TOTAL 2015'!J37-'[1]Buget Total centre 2015'!K36</f>
        <v>381</v>
      </c>
      <c r="K37" s="54"/>
      <c r="L37" s="62"/>
      <c r="M37" s="54"/>
      <c r="N37" s="54"/>
      <c r="O37" s="54"/>
      <c r="P37" s="38"/>
    </row>
    <row r="38" spans="3:16" x14ac:dyDescent="0.2">
      <c r="C38" s="22"/>
      <c r="D38" s="58" t="s">
        <v>66</v>
      </c>
      <c r="E38" s="59" t="s">
        <v>67</v>
      </c>
      <c r="F38" s="60">
        <f t="shared" si="0"/>
        <v>28.8</v>
      </c>
      <c r="G38" s="60">
        <f>'[1]Buget ANFP TOTAL 2015'!G38-'[1]Buget Total centre 2015'!H37</f>
        <v>10.3</v>
      </c>
      <c r="H38" s="60">
        <f>'[1]Buget ANFP TOTAL 2015'!H38-'[1]Buget Total centre 2015'!I37</f>
        <v>1.5</v>
      </c>
      <c r="I38" s="60">
        <f>'[1]Buget ANFP TOTAL 2015'!I38-'[1]Buget Total centre 2015'!J37</f>
        <v>7.5</v>
      </c>
      <c r="J38" s="61">
        <f>'[1]Buget ANFP TOTAL 2015'!J38-'[1]Buget Total centre 2015'!K37</f>
        <v>9.5</v>
      </c>
      <c r="K38" s="54"/>
      <c r="L38" s="62"/>
      <c r="M38" s="54"/>
      <c r="N38" s="54"/>
      <c r="O38" s="54"/>
      <c r="P38" s="38"/>
    </row>
    <row r="39" spans="3:16" x14ac:dyDescent="0.2">
      <c r="C39" s="22"/>
      <c r="D39" s="58" t="s">
        <v>68</v>
      </c>
      <c r="E39" s="59" t="s">
        <v>69</v>
      </c>
      <c r="F39" s="60">
        <f t="shared" si="0"/>
        <v>210.5</v>
      </c>
      <c r="G39" s="60">
        <f>'[1]Buget ANFP TOTAL 2015'!G39-'[1]Buget Total centre 2015'!H38</f>
        <v>28</v>
      </c>
      <c r="H39" s="60">
        <f>'[1]Buget ANFP TOTAL 2015'!H39-'[1]Buget Total centre 2015'!I38</f>
        <v>80</v>
      </c>
      <c r="I39" s="60">
        <f>'[1]Buget ANFP TOTAL 2015'!I39-'[1]Buget Total centre 2015'!J38</f>
        <v>63.5</v>
      </c>
      <c r="J39" s="61">
        <f>'[1]Buget ANFP TOTAL 2015'!J39-'[1]Buget Total centre 2015'!K38</f>
        <v>39</v>
      </c>
      <c r="K39" s="54"/>
      <c r="L39" s="62"/>
      <c r="M39" s="54"/>
      <c r="N39" s="54"/>
      <c r="O39" s="54"/>
      <c r="P39" s="38"/>
    </row>
    <row r="40" spans="3:16" ht="15" customHeight="1" x14ac:dyDescent="0.2">
      <c r="C40" s="22"/>
      <c r="D40" s="58" t="s">
        <v>70</v>
      </c>
      <c r="E40" s="59" t="s">
        <v>71</v>
      </c>
      <c r="F40" s="60">
        <f t="shared" si="0"/>
        <v>4</v>
      </c>
      <c r="G40" s="60">
        <f>'[1]Buget ANFP TOTAL 2015'!G40-'[1]Buget Total centre 2015'!H39</f>
        <v>4</v>
      </c>
      <c r="H40" s="60">
        <f>'[1]Buget ANFP TOTAL 2015'!H40-'[1]Buget Total centre 2015'!I39</f>
        <v>0</v>
      </c>
      <c r="I40" s="60">
        <f>'[1]Buget ANFP TOTAL 2015'!I40-'[1]Buget Total centre 2015'!J39</f>
        <v>0</v>
      </c>
      <c r="J40" s="61">
        <f>'[1]Buget ANFP TOTAL 2015'!J40-'[1]Buget Total centre 2015'!K39</f>
        <v>0</v>
      </c>
      <c r="K40" s="54"/>
      <c r="L40" s="62"/>
      <c r="M40" s="54"/>
      <c r="N40" s="54"/>
      <c r="O40" s="54"/>
      <c r="P40" s="38"/>
    </row>
    <row r="41" spans="3:16" ht="16.5" customHeight="1" x14ac:dyDescent="0.2">
      <c r="C41" s="22"/>
      <c r="D41" s="68" t="s">
        <v>72</v>
      </c>
      <c r="E41" s="59" t="s">
        <v>73</v>
      </c>
      <c r="F41" s="60">
        <f t="shared" si="0"/>
        <v>87.34</v>
      </c>
      <c r="G41" s="60">
        <f>'[1]Buget ANFP TOTAL 2015'!G41-'[1]Buget Total centre 2015'!H40</f>
        <v>32.840000000000003</v>
      </c>
      <c r="H41" s="60">
        <f>'[1]Buget ANFP TOTAL 2015'!H41-'[1]Buget Total centre 2015'!I40</f>
        <v>34.5</v>
      </c>
      <c r="I41" s="60">
        <f>'[1]Buget ANFP TOTAL 2015'!I41-'[1]Buget Total centre 2015'!J40</f>
        <v>7</v>
      </c>
      <c r="J41" s="61">
        <f>'[1]Buget ANFP TOTAL 2015'!J41-'[1]Buget Total centre 2015'!K40</f>
        <v>13</v>
      </c>
      <c r="K41" s="54"/>
      <c r="L41" s="62"/>
      <c r="M41" s="54"/>
      <c r="N41" s="54"/>
      <c r="O41" s="54"/>
      <c r="P41" s="38"/>
    </row>
    <row r="42" spans="3:16" x14ac:dyDescent="0.2">
      <c r="C42" s="22"/>
      <c r="D42" s="68" t="s">
        <v>74</v>
      </c>
      <c r="E42" s="59" t="s">
        <v>75</v>
      </c>
      <c r="F42" s="60">
        <f t="shared" si="0"/>
        <v>125.2</v>
      </c>
      <c r="G42" s="60">
        <f>'[1]Buget ANFP TOTAL 2015'!G42-'[1]Buget Total centre 2015'!H41</f>
        <v>32.200000000000003</v>
      </c>
      <c r="H42" s="60">
        <f>'[1]Buget ANFP TOTAL 2015'!H42-'[1]Buget Total centre 2015'!I41</f>
        <v>45</v>
      </c>
      <c r="I42" s="60">
        <f>'[1]Buget ANFP TOTAL 2015'!I42-'[1]Buget Total centre 2015'!J41</f>
        <v>29</v>
      </c>
      <c r="J42" s="61">
        <f>'[1]Buget ANFP TOTAL 2015'!J42-'[1]Buget Total centre 2015'!K41</f>
        <v>19</v>
      </c>
      <c r="K42" s="54"/>
      <c r="L42" s="62"/>
      <c r="M42" s="54"/>
      <c r="N42" s="54"/>
      <c r="O42" s="54"/>
      <c r="P42" s="38"/>
    </row>
    <row r="43" spans="3:16" x14ac:dyDescent="0.2">
      <c r="C43" s="22"/>
      <c r="D43" s="69" t="s">
        <v>76</v>
      </c>
      <c r="E43" s="59" t="s">
        <v>77</v>
      </c>
      <c r="F43" s="60">
        <f t="shared" si="0"/>
        <v>763.1</v>
      </c>
      <c r="G43" s="60">
        <f>'[1]Buget ANFP TOTAL 2015'!G43-'[1]Buget Total centre 2015'!H42</f>
        <v>260.10000000000002</v>
      </c>
      <c r="H43" s="60">
        <f>'[1]Buget ANFP TOTAL 2015'!H43-'[1]Buget Total centre 2015'!I42</f>
        <v>212</v>
      </c>
      <c r="I43" s="60">
        <f>'[1]Buget ANFP TOTAL 2015'!I43-'[1]Buget Total centre 2015'!J42</f>
        <v>243</v>
      </c>
      <c r="J43" s="61">
        <f>'[1]Buget ANFP TOTAL 2015'!J43-'[1]Buget Total centre 2015'!K42</f>
        <v>48</v>
      </c>
      <c r="K43" s="54"/>
      <c r="L43" s="62"/>
      <c r="M43" s="54"/>
      <c r="N43" s="54"/>
      <c r="O43" s="54"/>
      <c r="P43" s="38"/>
    </row>
    <row r="44" spans="3:16" s="8" customFormat="1" x14ac:dyDescent="0.2">
      <c r="C44" s="64"/>
      <c r="D44" s="50" t="s">
        <v>78</v>
      </c>
      <c r="E44" s="51" t="s">
        <v>79</v>
      </c>
      <c r="F44" s="52">
        <f t="shared" si="0"/>
        <v>20</v>
      </c>
      <c r="G44" s="52">
        <f>'[1]Buget ANFP TOTAL 2015'!G44-'[1]Buget Total centre 2015'!H43</f>
        <v>0</v>
      </c>
      <c r="H44" s="52">
        <f>'[1]Buget ANFP TOTAL 2015'!H44-'[1]Buget Total centre 2015'!I43</f>
        <v>20</v>
      </c>
      <c r="I44" s="52">
        <f>'[1]Buget ANFP TOTAL 2015'!I44-'[1]Buget Total centre 2015'!J43</f>
        <v>0</v>
      </c>
      <c r="J44" s="53">
        <f>'[1]Buget ANFP TOTAL 2015'!J44-'[1]Buget Total centre 2015'!K43</f>
        <v>0</v>
      </c>
      <c r="K44" s="65"/>
      <c r="L44" s="35"/>
      <c r="M44" s="65"/>
      <c r="N44" s="65"/>
      <c r="O44" s="65"/>
      <c r="P44" s="55"/>
    </row>
    <row r="45" spans="3:16" s="8" customFormat="1" x14ac:dyDescent="0.2">
      <c r="C45" s="64"/>
      <c r="D45" s="70" t="s">
        <v>80</v>
      </c>
      <c r="E45" s="71" t="s">
        <v>81</v>
      </c>
      <c r="F45" s="52">
        <f t="shared" si="0"/>
        <v>28.9</v>
      </c>
      <c r="G45" s="52">
        <f>'[1]Buget ANFP TOTAL 2015'!G45-'[1]Buget Total centre 2015'!H44</f>
        <v>10</v>
      </c>
      <c r="H45" s="52">
        <f>'[1]Buget ANFP TOTAL 2015'!H45-'[1]Buget Total centre 2015'!I44</f>
        <v>19.899999999999999</v>
      </c>
      <c r="I45" s="52">
        <f>'[1]Buget ANFP TOTAL 2015'!I45-'[1]Buget Total centre 2015'!J44</f>
        <v>-1</v>
      </c>
      <c r="J45" s="53">
        <f>'[1]Buget ANFP TOTAL 2015'!J45-'[1]Buget Total centre 2015'!K44</f>
        <v>0</v>
      </c>
      <c r="K45" s="34"/>
      <c r="L45" s="35"/>
      <c r="M45" s="34"/>
      <c r="N45" s="65"/>
      <c r="O45" s="65"/>
      <c r="P45" s="55"/>
    </row>
    <row r="46" spans="3:16" x14ac:dyDescent="0.2">
      <c r="C46" s="22"/>
      <c r="D46" s="72" t="s">
        <v>82</v>
      </c>
      <c r="E46" s="73" t="s">
        <v>83</v>
      </c>
      <c r="F46" s="60">
        <f t="shared" si="0"/>
        <v>28.9</v>
      </c>
      <c r="G46" s="60">
        <f>'[1]Buget ANFP TOTAL 2015'!G46-'[1]Buget Total centre 2015'!H45</f>
        <v>10</v>
      </c>
      <c r="H46" s="60">
        <f>'[1]Buget ANFP TOTAL 2015'!H46-'[1]Buget Total centre 2015'!I45</f>
        <v>19.899999999999999</v>
      </c>
      <c r="I46" s="60">
        <f>'[1]Buget ANFP TOTAL 2015'!I46-'[1]Buget Total centre 2015'!J45</f>
        <v>-1</v>
      </c>
      <c r="J46" s="61">
        <f>'[1]Buget ANFP TOTAL 2015'!J46-'[1]Buget Total centre 2015'!K45</f>
        <v>0</v>
      </c>
      <c r="K46" s="54"/>
      <c r="L46" s="62"/>
      <c r="M46" s="54"/>
      <c r="N46" s="54"/>
      <c r="O46" s="54"/>
      <c r="P46" s="38"/>
    </row>
    <row r="47" spans="3:16" s="8" customFormat="1" x14ac:dyDescent="0.2">
      <c r="C47" s="64"/>
      <c r="D47" s="70" t="s">
        <v>84</v>
      </c>
      <c r="E47" s="71" t="s">
        <v>85</v>
      </c>
      <c r="F47" s="52">
        <f t="shared" si="0"/>
        <v>197.5</v>
      </c>
      <c r="G47" s="52">
        <f>'[1]Buget ANFP TOTAL 2015'!G47-'[1]Buget Total centre 2015'!H46</f>
        <v>39</v>
      </c>
      <c r="H47" s="52">
        <f>'[1]Buget ANFP TOTAL 2015'!H47-'[1]Buget Total centre 2015'!I46</f>
        <v>87.5</v>
      </c>
      <c r="I47" s="52">
        <f>'[1]Buget ANFP TOTAL 2015'!I47-'[1]Buget Total centre 2015'!J46</f>
        <v>32.5</v>
      </c>
      <c r="J47" s="53">
        <f>'[1]Buget ANFP TOTAL 2015'!J47-'[1]Buget Total centre 2015'!K46</f>
        <v>38.5</v>
      </c>
      <c r="K47" s="34"/>
      <c r="L47" s="35"/>
      <c r="M47" s="34"/>
      <c r="N47" s="65"/>
      <c r="O47" s="65"/>
      <c r="P47" s="57"/>
    </row>
    <row r="48" spans="3:16" x14ac:dyDescent="0.2">
      <c r="C48" s="22"/>
      <c r="D48" s="74" t="s">
        <v>86</v>
      </c>
      <c r="E48" s="59" t="s">
        <v>87</v>
      </c>
      <c r="F48" s="60">
        <f t="shared" si="0"/>
        <v>117.5</v>
      </c>
      <c r="G48" s="60">
        <f>'[1]Buget ANFP TOTAL 2015'!G48-'[1]Buget Total centre 2015'!H47</f>
        <v>34</v>
      </c>
      <c r="H48" s="60">
        <f>'[1]Buget ANFP TOTAL 2015'!H48-'[1]Buget Total centre 2015'!I47</f>
        <v>37.5</v>
      </c>
      <c r="I48" s="60">
        <f>'[1]Buget ANFP TOTAL 2015'!I48-'[1]Buget Total centre 2015'!J47</f>
        <v>27.5</v>
      </c>
      <c r="J48" s="61">
        <f>'[1]Buget ANFP TOTAL 2015'!J48-'[1]Buget Total centre 2015'!K47</f>
        <v>18.5</v>
      </c>
      <c r="K48" s="54"/>
      <c r="L48" s="62"/>
      <c r="M48" s="54"/>
      <c r="N48" s="54"/>
      <c r="O48" s="54"/>
      <c r="P48" s="38"/>
    </row>
    <row r="49" spans="3:17" x14ac:dyDescent="0.2">
      <c r="C49" s="22"/>
      <c r="D49" s="74" t="s">
        <v>88</v>
      </c>
      <c r="E49" s="59" t="s">
        <v>89</v>
      </c>
      <c r="F49" s="60">
        <f t="shared" si="0"/>
        <v>80</v>
      </c>
      <c r="G49" s="60">
        <f>'[1]Buget ANFP TOTAL 2015'!G49-'[1]Buget Total centre 2015'!H48</f>
        <v>5</v>
      </c>
      <c r="H49" s="60">
        <f>'[1]Buget ANFP TOTAL 2015'!H49-'[1]Buget Total centre 2015'!I48</f>
        <v>50</v>
      </c>
      <c r="I49" s="60">
        <f>'[1]Buget ANFP TOTAL 2015'!I49-'[1]Buget Total centre 2015'!J48</f>
        <v>5</v>
      </c>
      <c r="J49" s="61">
        <f>'[1]Buget ANFP TOTAL 2015'!J49-'[1]Buget Total centre 2015'!K48</f>
        <v>20</v>
      </c>
      <c r="K49" s="54"/>
      <c r="L49" s="62"/>
      <c r="M49" s="54"/>
      <c r="N49" s="54"/>
      <c r="O49" s="54"/>
      <c r="P49" s="38"/>
    </row>
    <row r="50" spans="3:17" s="8" customFormat="1" x14ac:dyDescent="0.2">
      <c r="C50" s="64"/>
      <c r="D50" s="75" t="s">
        <v>90</v>
      </c>
      <c r="E50" s="51" t="s">
        <v>91</v>
      </c>
      <c r="F50" s="52">
        <f t="shared" si="0"/>
        <v>3</v>
      </c>
      <c r="G50" s="52">
        <f>'[1]Buget ANFP TOTAL 2015'!G50-'[1]Buget Total centre 2015'!H49</f>
        <v>0</v>
      </c>
      <c r="H50" s="52">
        <f>'[1]Buget ANFP TOTAL 2015'!H50-'[1]Buget Total centre 2015'!I49</f>
        <v>3</v>
      </c>
      <c r="I50" s="52">
        <f>'[1]Buget ANFP TOTAL 2015'!I50-'[1]Buget Total centre 2015'!J49</f>
        <v>0</v>
      </c>
      <c r="J50" s="53">
        <f>'[1]Buget ANFP TOTAL 2015'!J50-'[1]Buget Total centre 2015'!K49</f>
        <v>0</v>
      </c>
      <c r="K50" s="65"/>
      <c r="L50" s="35"/>
      <c r="M50" s="65"/>
      <c r="N50" s="65"/>
      <c r="O50" s="65"/>
      <c r="P50" s="55"/>
    </row>
    <row r="51" spans="3:17" s="8" customFormat="1" x14ac:dyDescent="0.2">
      <c r="C51" s="64"/>
      <c r="D51" s="75" t="s">
        <v>92</v>
      </c>
      <c r="E51" s="51" t="s">
        <v>93</v>
      </c>
      <c r="F51" s="52">
        <f t="shared" si="0"/>
        <v>0</v>
      </c>
      <c r="G51" s="52">
        <f>'[1]Buget ANFP TOTAL 2015'!G51-'[1]Buget Total centre 2015'!H50</f>
        <v>0</v>
      </c>
      <c r="H51" s="52">
        <f>'[1]Buget ANFP TOTAL 2015'!H51-'[1]Buget Total centre 2015'!I50</f>
        <v>0</v>
      </c>
      <c r="I51" s="52">
        <f>'[1]Buget ANFP TOTAL 2015'!I51-'[1]Buget Total centre 2015'!J50</f>
        <v>0</v>
      </c>
      <c r="J51" s="53">
        <f>'[1]Buget ANFP TOTAL 2015'!J51-'[1]Buget Total centre 2015'!K50</f>
        <v>0</v>
      </c>
      <c r="K51" s="65"/>
      <c r="L51" s="35"/>
      <c r="M51" s="65"/>
      <c r="N51" s="65"/>
      <c r="O51" s="65"/>
      <c r="P51" s="55"/>
    </row>
    <row r="52" spans="3:17" s="8" customFormat="1" x14ac:dyDescent="0.2">
      <c r="C52" s="64"/>
      <c r="D52" s="75" t="s">
        <v>94</v>
      </c>
      <c r="E52" s="51" t="s">
        <v>95</v>
      </c>
      <c r="F52" s="52">
        <f t="shared" si="0"/>
        <v>40.5</v>
      </c>
      <c r="G52" s="52">
        <f>'[1]Buget ANFP TOTAL 2015'!G52-'[1]Buget Total centre 2015'!H51</f>
        <v>10</v>
      </c>
      <c r="H52" s="52">
        <f>'[1]Buget ANFP TOTAL 2015'!H52-'[1]Buget Total centre 2015'!I51</f>
        <v>4</v>
      </c>
      <c r="I52" s="52">
        <f>'[1]Buget ANFP TOTAL 2015'!I52-'[1]Buget Total centre 2015'!J51</f>
        <v>26.5</v>
      </c>
      <c r="J52" s="53">
        <f>'[1]Buget ANFP TOTAL 2015'!J52-'[1]Buget Total centre 2015'!K51</f>
        <v>0</v>
      </c>
      <c r="K52" s="65"/>
      <c r="L52" s="35"/>
      <c r="M52" s="65"/>
      <c r="N52" s="65"/>
      <c r="O52" s="65"/>
      <c r="P52" s="55"/>
    </row>
    <row r="53" spans="3:17" s="8" customFormat="1" x14ac:dyDescent="0.2">
      <c r="C53" s="64"/>
      <c r="D53" s="75" t="s">
        <v>96</v>
      </c>
      <c r="E53" s="51" t="s">
        <v>97</v>
      </c>
      <c r="F53" s="52">
        <v>0</v>
      </c>
      <c r="G53" s="52">
        <f>'[1]Buget ANFP TOTAL 2015'!G53-'[1]Buget Total centre 2015'!H52</f>
        <v>0</v>
      </c>
      <c r="H53" s="52">
        <f>'[1]Buget ANFP TOTAL 2015'!H53-'[1]Buget Total centre 2015'!I52</f>
        <v>0</v>
      </c>
      <c r="I53" s="52">
        <f>'[1]Buget ANFP TOTAL 2015'!I53-'[1]Buget Total centre 2015'!J52</f>
        <v>0</v>
      </c>
      <c r="J53" s="53">
        <f>'[1]Buget ANFP TOTAL 2015'!J53-'[1]Buget Total centre 2015'!K52</f>
        <v>0</v>
      </c>
      <c r="K53" s="65"/>
      <c r="L53" s="35"/>
      <c r="M53" s="65"/>
      <c r="N53" s="65"/>
      <c r="O53" s="65"/>
      <c r="P53" s="55"/>
    </row>
    <row r="54" spans="3:17" s="8" customFormat="1" x14ac:dyDescent="0.2">
      <c r="C54" s="64"/>
      <c r="D54" s="75" t="s">
        <v>98</v>
      </c>
      <c r="E54" s="51" t="s">
        <v>99</v>
      </c>
      <c r="F54" s="52">
        <f t="shared" ref="F54:F74" si="1">G54+H54+I54+J54</f>
        <v>622.86</v>
      </c>
      <c r="G54" s="52">
        <f>'[1]Buget ANFP TOTAL 2015'!G54-'[1]Buget Total centre 2015'!H53</f>
        <v>154.86000000000001</v>
      </c>
      <c r="H54" s="52">
        <f>'[1]Buget ANFP TOTAL 2015'!H54-'[1]Buget Total centre 2015'!I53</f>
        <v>118</v>
      </c>
      <c r="I54" s="52">
        <f>'[1]Buget ANFP TOTAL 2015'!I54-'[1]Buget Total centre 2015'!J53</f>
        <v>250</v>
      </c>
      <c r="J54" s="53">
        <f>'[1]Buget ANFP TOTAL 2015'!J54-'[1]Buget Total centre 2015'!K53</f>
        <v>100</v>
      </c>
      <c r="K54" s="34"/>
      <c r="L54" s="62"/>
      <c r="M54" s="34"/>
      <c r="N54" s="65"/>
      <c r="O54" s="65"/>
      <c r="P54" s="55"/>
      <c r="Q54" s="76"/>
    </row>
    <row r="55" spans="3:17" x14ac:dyDescent="0.2">
      <c r="C55" s="22"/>
      <c r="D55" s="74" t="s">
        <v>100</v>
      </c>
      <c r="E55" s="59" t="s">
        <v>101</v>
      </c>
      <c r="F55" s="60">
        <f t="shared" si="1"/>
        <v>0</v>
      </c>
      <c r="G55" s="60">
        <f>'[1]Buget ANFP TOTAL 2015'!G55-'[1]Buget Total centre 2015'!H54</f>
        <v>0</v>
      </c>
      <c r="H55" s="60">
        <f>'[1]Buget ANFP TOTAL 2015'!H55-'[1]Buget Total centre 2015'!I54</f>
        <v>0</v>
      </c>
      <c r="I55" s="60">
        <f>'[1]Buget ANFP TOTAL 2015'!I55-'[1]Buget Total centre 2015'!J54</f>
        <v>0</v>
      </c>
      <c r="J55" s="61">
        <f>'[1]Buget ANFP TOTAL 2015'!J55-'[1]Buget Total centre 2015'!K54</f>
        <v>0</v>
      </c>
      <c r="K55" s="54"/>
      <c r="L55" s="62"/>
      <c r="M55" s="54"/>
      <c r="N55" s="54"/>
      <c r="O55" s="54"/>
      <c r="P55" s="38"/>
      <c r="Q55" s="30"/>
    </row>
    <row r="56" spans="3:17" x14ac:dyDescent="0.2">
      <c r="C56" s="22"/>
      <c r="D56" s="74" t="s">
        <v>102</v>
      </c>
      <c r="E56" s="59" t="s">
        <v>103</v>
      </c>
      <c r="F56" s="60">
        <f t="shared" si="1"/>
        <v>4</v>
      </c>
      <c r="G56" s="60">
        <f>'[1]Buget ANFP TOTAL 2015'!G56-'[1]Buget Total centre 2015'!H55</f>
        <v>2</v>
      </c>
      <c r="H56" s="60">
        <f>'[1]Buget ANFP TOTAL 2015'!H56-'[1]Buget Total centre 2015'!I55</f>
        <v>2</v>
      </c>
      <c r="I56" s="60">
        <f>'[1]Buget ANFP TOTAL 2015'!I56-'[1]Buget Total centre 2015'!J55</f>
        <v>0</v>
      </c>
      <c r="J56" s="61">
        <f>'[1]Buget ANFP TOTAL 2015'!J56-'[1]Buget Total centre 2015'!K55</f>
        <v>0</v>
      </c>
      <c r="K56" s="54"/>
      <c r="L56" s="62"/>
      <c r="M56" s="54"/>
      <c r="N56" s="54"/>
      <c r="O56" s="54"/>
      <c r="P56" s="38"/>
      <c r="Q56" s="30"/>
    </row>
    <row r="57" spans="3:17" x14ac:dyDescent="0.2">
      <c r="C57" s="22"/>
      <c r="D57" s="74" t="s">
        <v>104</v>
      </c>
      <c r="E57" s="59" t="s">
        <v>105</v>
      </c>
      <c r="F57" s="60">
        <f t="shared" si="1"/>
        <v>8</v>
      </c>
      <c r="G57" s="60">
        <f>'[1]Buget ANFP TOTAL 2015'!G57-'[1]Buget Total centre 2015'!H56</f>
        <v>5</v>
      </c>
      <c r="H57" s="60">
        <f>'[1]Buget ANFP TOTAL 2015'!H57-'[1]Buget Total centre 2015'!I56</f>
        <v>3</v>
      </c>
      <c r="I57" s="60">
        <f>'[1]Buget ANFP TOTAL 2015'!I57-'[1]Buget Total centre 2015'!J56</f>
        <v>0</v>
      </c>
      <c r="J57" s="61">
        <f>'[1]Buget ANFP TOTAL 2015'!J57-'[1]Buget Total centre 2015'!K56</f>
        <v>0</v>
      </c>
      <c r="K57" s="54"/>
      <c r="L57" s="62"/>
      <c r="M57" s="54"/>
      <c r="N57" s="54"/>
      <c r="O57" s="54"/>
      <c r="P57" s="38"/>
      <c r="Q57" s="30"/>
    </row>
    <row r="58" spans="3:17" x14ac:dyDescent="0.2">
      <c r="C58" s="22"/>
      <c r="D58" s="74" t="s">
        <v>106</v>
      </c>
      <c r="E58" s="59" t="s">
        <v>107</v>
      </c>
      <c r="F58" s="60">
        <f t="shared" si="1"/>
        <v>6</v>
      </c>
      <c r="G58" s="60">
        <f>'[1]Buget ANFP TOTAL 2015'!G58-'[1]Buget Total centre 2015'!H57</f>
        <v>0</v>
      </c>
      <c r="H58" s="60">
        <f>'[1]Buget ANFP TOTAL 2015'!H58-'[1]Buget Total centre 2015'!I57</f>
        <v>6</v>
      </c>
      <c r="I58" s="60">
        <f>'[1]Buget ANFP TOTAL 2015'!I58-'[1]Buget Total centre 2015'!J57</f>
        <v>0</v>
      </c>
      <c r="J58" s="61">
        <f>'[1]Buget ANFP TOTAL 2015'!J58-'[1]Buget Total centre 2015'!K57</f>
        <v>0</v>
      </c>
      <c r="K58" s="54"/>
      <c r="L58" s="62"/>
      <c r="M58" s="54"/>
      <c r="N58" s="54"/>
      <c r="O58" s="54"/>
      <c r="P58" s="38"/>
      <c r="Q58" s="30"/>
    </row>
    <row r="59" spans="3:17" x14ac:dyDescent="0.2">
      <c r="C59" s="22"/>
      <c r="D59" s="74" t="s">
        <v>108</v>
      </c>
      <c r="E59" s="59" t="s">
        <v>109</v>
      </c>
      <c r="F59" s="60">
        <f t="shared" si="1"/>
        <v>0</v>
      </c>
      <c r="G59" s="60">
        <f>'[1]Buget ANFP TOTAL 2015'!G59-'[1]Buget Total centre 2015'!H58</f>
        <v>0</v>
      </c>
      <c r="H59" s="60">
        <f>'[1]Buget ANFP TOTAL 2015'!H59-'[1]Buget Total centre 2015'!I58</f>
        <v>0</v>
      </c>
      <c r="I59" s="60">
        <f>'[1]Buget ANFP TOTAL 2015'!I59-'[1]Buget Total centre 2015'!J58</f>
        <v>0</v>
      </c>
      <c r="J59" s="61">
        <f>'[1]Buget ANFP TOTAL 2015'!J59-'[1]Buget Total centre 2015'!K58</f>
        <v>0</v>
      </c>
      <c r="K59" s="54"/>
      <c r="L59" s="62"/>
      <c r="M59" s="54"/>
      <c r="N59" s="54"/>
      <c r="O59" s="54"/>
      <c r="P59" s="38"/>
      <c r="Q59" s="30"/>
    </row>
    <row r="60" spans="3:17" x14ac:dyDescent="0.2">
      <c r="C60" s="22"/>
      <c r="D60" s="74" t="s">
        <v>110</v>
      </c>
      <c r="E60" s="59" t="s">
        <v>111</v>
      </c>
      <c r="F60" s="60">
        <f t="shared" si="1"/>
        <v>5</v>
      </c>
      <c r="G60" s="60">
        <f>'[1]Buget ANFP TOTAL 2015'!G60-'[1]Buget Total centre 2015'!H59</f>
        <v>3</v>
      </c>
      <c r="H60" s="60">
        <f>'[1]Buget ANFP TOTAL 2015'!H60-'[1]Buget Total centre 2015'!I59</f>
        <v>2</v>
      </c>
      <c r="I60" s="60">
        <f>'[1]Buget ANFP TOTAL 2015'!I60-'[1]Buget Total centre 2015'!J59</f>
        <v>0</v>
      </c>
      <c r="J60" s="61">
        <f>'[1]Buget ANFP TOTAL 2015'!J60-'[1]Buget Total centre 2015'!K59</f>
        <v>0</v>
      </c>
      <c r="K60" s="54"/>
      <c r="L60" s="62"/>
      <c r="M60" s="54"/>
      <c r="N60" s="54"/>
      <c r="O60" s="54"/>
      <c r="P60" s="38"/>
      <c r="Q60" s="30"/>
    </row>
    <row r="61" spans="3:17" x14ac:dyDescent="0.2">
      <c r="C61" s="22"/>
      <c r="D61" s="74" t="s">
        <v>112</v>
      </c>
      <c r="E61" s="59" t="s">
        <v>113</v>
      </c>
      <c r="F61" s="60">
        <f t="shared" si="1"/>
        <v>599.86</v>
      </c>
      <c r="G61" s="60">
        <f>'[1]Buget ANFP TOTAL 2015'!G61-'[1]Buget Total centre 2015'!H60</f>
        <v>144.86000000000001</v>
      </c>
      <c r="H61" s="60">
        <f>'[1]Buget ANFP TOTAL 2015'!H61-'[1]Buget Total centre 2015'!I60</f>
        <v>105</v>
      </c>
      <c r="I61" s="60">
        <f>'[1]Buget ANFP TOTAL 2015'!I61-'[1]Buget Total centre 2015'!J60</f>
        <v>250</v>
      </c>
      <c r="J61" s="61">
        <f>'[1]Buget ANFP TOTAL 2015'!J61-'[1]Buget Total centre 2015'!K60</f>
        <v>100</v>
      </c>
      <c r="K61" s="54"/>
      <c r="L61" s="62"/>
      <c r="M61" s="54"/>
      <c r="N61" s="54"/>
      <c r="O61" s="54"/>
      <c r="P61" s="38"/>
      <c r="Q61" s="30"/>
    </row>
    <row r="62" spans="3:17" s="8" customFormat="1" ht="12" customHeight="1" x14ac:dyDescent="0.2">
      <c r="C62" s="64"/>
      <c r="D62" s="75" t="s">
        <v>114</v>
      </c>
      <c r="E62" s="51" t="s">
        <v>115</v>
      </c>
      <c r="F62" s="52">
        <f t="shared" si="1"/>
        <v>0</v>
      </c>
      <c r="G62" s="52">
        <f>'[1]Buget ANFP TOTAL 2015'!G62-'[1]Buget Total centre 2015'!H61</f>
        <v>0</v>
      </c>
      <c r="H62" s="52">
        <f>'[1]Buget ANFP TOTAL 2015'!H62-'[1]Buget Total centre 2015'!I61</f>
        <v>0</v>
      </c>
      <c r="I62" s="52">
        <f>'[1]Buget ANFP TOTAL 2015'!I62-'[1]Buget Total centre 2015'!J61</f>
        <v>0</v>
      </c>
      <c r="J62" s="53">
        <f>'[1]Buget ANFP TOTAL 2015'!J62-'[1]Buget Total centre 2015'!K61</f>
        <v>0</v>
      </c>
      <c r="K62" s="34"/>
      <c r="L62" s="35"/>
      <c r="M62" s="34"/>
      <c r="N62" s="65"/>
      <c r="O62" s="65"/>
      <c r="P62" s="55"/>
      <c r="Q62" s="76"/>
    </row>
    <row r="63" spans="3:17" x14ac:dyDescent="0.2">
      <c r="C63" s="22"/>
      <c r="D63" s="74" t="s">
        <v>116</v>
      </c>
      <c r="E63" s="59" t="s">
        <v>117</v>
      </c>
      <c r="F63" s="60">
        <f t="shared" si="1"/>
        <v>0</v>
      </c>
      <c r="G63" s="60">
        <f>'[1]Buget ANFP TOTAL 2015'!G63-'[1]Buget Total centre 2015'!H62</f>
        <v>0</v>
      </c>
      <c r="H63" s="60">
        <f>'[1]Buget ANFP TOTAL 2015'!H63-'[1]Buget Total centre 2015'!I62</f>
        <v>0</v>
      </c>
      <c r="I63" s="60">
        <f>'[1]Buget ANFP TOTAL 2015'!I63-'[1]Buget Total centre 2015'!J62</f>
        <v>0</v>
      </c>
      <c r="J63" s="61">
        <f>'[1]Buget ANFP TOTAL 2015'!J63-'[1]Buget Total centre 2015'!K62</f>
        <v>0</v>
      </c>
      <c r="K63" s="54"/>
      <c r="L63" s="62"/>
      <c r="M63" s="54"/>
      <c r="N63" s="54"/>
      <c r="O63" s="54"/>
      <c r="P63" s="38"/>
      <c r="Q63" s="30"/>
    </row>
    <row r="64" spans="3:17" x14ac:dyDescent="0.2">
      <c r="C64" s="22"/>
      <c r="D64" s="74" t="s">
        <v>118</v>
      </c>
      <c r="E64" s="59" t="s">
        <v>119</v>
      </c>
      <c r="F64" s="60">
        <f t="shared" si="1"/>
        <v>0</v>
      </c>
      <c r="G64" s="60">
        <f>'[1]Buget ANFP TOTAL 2015'!G64-'[1]Buget Total centre 2015'!H63</f>
        <v>0</v>
      </c>
      <c r="H64" s="60">
        <f>'[1]Buget ANFP TOTAL 2015'!H64-'[1]Buget Total centre 2015'!I63</f>
        <v>0</v>
      </c>
      <c r="I64" s="60">
        <f>'[1]Buget ANFP TOTAL 2015'!I64-'[1]Buget Total centre 2015'!J63</f>
        <v>0</v>
      </c>
      <c r="J64" s="61">
        <f>'[1]Buget ANFP TOTAL 2015'!J64-'[1]Buget Total centre 2015'!K63</f>
        <v>0</v>
      </c>
      <c r="K64" s="54"/>
      <c r="L64" s="62"/>
      <c r="M64" s="54"/>
      <c r="N64" s="54"/>
      <c r="O64" s="54"/>
      <c r="P64" s="38"/>
      <c r="Q64" s="30"/>
    </row>
    <row r="65" spans="3:17" s="8" customFormat="1" ht="24" x14ac:dyDescent="0.2">
      <c r="C65" s="64"/>
      <c r="D65" s="77" t="s">
        <v>120</v>
      </c>
      <c r="E65" s="51" t="s">
        <v>121</v>
      </c>
      <c r="F65" s="52">
        <f t="shared" si="1"/>
        <v>30673</v>
      </c>
      <c r="G65" s="52">
        <f>'[1]Buget ANFP TOTAL 2015'!G65-'[1]Buget Total centre 2015'!H64</f>
        <v>11139</v>
      </c>
      <c r="H65" s="52">
        <f>'[1]Buget ANFP TOTAL 2015'!H65-'[1]Buget Total centre 2015'!I64</f>
        <v>16512</v>
      </c>
      <c r="I65" s="52">
        <f>'[1]Buget ANFP TOTAL 2015'!I65-'[1]Buget Total centre 2015'!J64</f>
        <v>3022</v>
      </c>
      <c r="J65" s="53">
        <f>'[1]Buget ANFP TOTAL 2015'!J65-'[1]Buget Total centre 2015'!K64</f>
        <v>0</v>
      </c>
      <c r="K65" s="34"/>
      <c r="L65" s="35"/>
      <c r="M65" s="65"/>
      <c r="N65" s="65"/>
      <c r="O65" s="65"/>
      <c r="P65" s="55"/>
      <c r="Q65" s="76"/>
    </row>
    <row r="66" spans="3:17" ht="15" customHeight="1" x14ac:dyDescent="0.2">
      <c r="C66" s="22"/>
      <c r="D66" s="77" t="s">
        <v>122</v>
      </c>
      <c r="E66" s="51" t="s">
        <v>123</v>
      </c>
      <c r="F66" s="52">
        <f t="shared" si="1"/>
        <v>14976</v>
      </c>
      <c r="G66" s="52">
        <f>'[1]Buget ANFP TOTAL 2015'!G66-'[1]Buget Total centre 2015'!H65</f>
        <v>8000</v>
      </c>
      <c r="H66" s="52">
        <f>'[1]Buget ANFP TOTAL 2015'!H66-'[1]Buget Total centre 2015'!I65</f>
        <v>6976</v>
      </c>
      <c r="I66" s="52">
        <f>'[1]Buget ANFP TOTAL 2015'!I66-'[1]Buget Total centre 2015'!J65</f>
        <v>0</v>
      </c>
      <c r="J66" s="53">
        <f>'[1]Buget ANFP TOTAL 2015'!J66-'[1]Buget Total centre 2015'!K65</f>
        <v>0</v>
      </c>
      <c r="K66" s="54"/>
      <c r="L66" s="62"/>
      <c r="M66" s="54"/>
      <c r="N66" s="54"/>
      <c r="O66" s="54"/>
      <c r="P66" s="38"/>
      <c r="Q66" s="30"/>
    </row>
    <row r="67" spans="3:17" x14ac:dyDescent="0.2">
      <c r="C67" s="22"/>
      <c r="D67" s="69" t="s">
        <v>124</v>
      </c>
      <c r="E67" s="59" t="s">
        <v>125</v>
      </c>
      <c r="F67" s="60">
        <f t="shared" si="1"/>
        <v>2247</v>
      </c>
      <c r="G67" s="60">
        <f>'[1]Buget ANFP TOTAL 2015'!G67-'[1]Buget Total centre 2015'!H66</f>
        <v>1000</v>
      </c>
      <c r="H67" s="60">
        <f>'[1]Buget ANFP TOTAL 2015'!H67-'[1]Buget Total centre 2015'!I66</f>
        <v>1247</v>
      </c>
      <c r="I67" s="60">
        <f>'[1]Buget ANFP TOTAL 2015'!I67-'[1]Buget Total centre 2015'!J66</f>
        <v>0</v>
      </c>
      <c r="J67" s="61">
        <f>'[1]Buget ANFP TOTAL 2015'!J67-'[1]Buget Total centre 2015'!K66</f>
        <v>0</v>
      </c>
      <c r="K67" s="54"/>
      <c r="L67" s="62"/>
      <c r="M67" s="54"/>
      <c r="N67" s="54"/>
      <c r="O67" s="54"/>
      <c r="P67" s="38"/>
      <c r="Q67" s="30"/>
    </row>
    <row r="68" spans="3:17" x14ac:dyDescent="0.2">
      <c r="C68" s="22"/>
      <c r="D68" s="69" t="s">
        <v>126</v>
      </c>
      <c r="E68" s="59" t="s">
        <v>127</v>
      </c>
      <c r="F68" s="60">
        <f t="shared" si="1"/>
        <v>12729</v>
      </c>
      <c r="G68" s="60">
        <f>'[1]Buget ANFP TOTAL 2015'!G68-'[1]Buget Total centre 2015'!H67</f>
        <v>7000</v>
      </c>
      <c r="H68" s="60">
        <f>'[1]Buget ANFP TOTAL 2015'!H68-'[1]Buget Total centre 2015'!I67</f>
        <v>5729</v>
      </c>
      <c r="I68" s="60">
        <f>'[1]Buget ANFP TOTAL 2015'!I68-'[1]Buget Total centre 2015'!J67</f>
        <v>0</v>
      </c>
      <c r="J68" s="61">
        <f>'[1]Buget ANFP TOTAL 2015'!J68-'[1]Buget Total centre 2015'!K67</f>
        <v>0</v>
      </c>
      <c r="K68" s="54"/>
      <c r="L68" s="62"/>
      <c r="M68" s="54"/>
      <c r="N68" s="54"/>
      <c r="O68" s="54"/>
      <c r="P68" s="38"/>
      <c r="Q68" s="30"/>
    </row>
    <row r="69" spans="3:17" x14ac:dyDescent="0.2">
      <c r="C69" s="22"/>
      <c r="D69" s="69" t="s">
        <v>128</v>
      </c>
      <c r="E69" s="59" t="s">
        <v>129</v>
      </c>
      <c r="F69" s="60">
        <f t="shared" si="1"/>
        <v>0</v>
      </c>
      <c r="G69" s="60">
        <f>'[1]Buget ANFP TOTAL 2015'!G69-'[1]Buget Total centre 2015'!H68</f>
        <v>0</v>
      </c>
      <c r="H69" s="60">
        <f>'[1]Buget ANFP TOTAL 2015'!H69-'[1]Buget Total centre 2015'!I68</f>
        <v>0</v>
      </c>
      <c r="I69" s="60">
        <f>'[1]Buget ANFP TOTAL 2015'!I69-'[1]Buget Total centre 2015'!J68</f>
        <v>0</v>
      </c>
      <c r="J69" s="61">
        <f>'[1]Buget ANFP TOTAL 2015'!J69-'[1]Buget Total centre 2015'!K68</f>
        <v>0</v>
      </c>
      <c r="K69" s="54"/>
      <c r="L69" s="62"/>
      <c r="M69" s="54"/>
      <c r="N69" s="54"/>
      <c r="O69" s="54"/>
      <c r="P69" s="38"/>
      <c r="Q69" s="30"/>
    </row>
    <row r="70" spans="3:17" x14ac:dyDescent="0.2">
      <c r="C70" s="22"/>
      <c r="D70" s="75" t="s">
        <v>130</v>
      </c>
      <c r="E70" s="51" t="s">
        <v>131</v>
      </c>
      <c r="F70" s="52">
        <f t="shared" si="1"/>
        <v>15697</v>
      </c>
      <c r="G70" s="52">
        <f>'[1]Buget ANFP TOTAL 2015'!G70-'[1]Buget Total centre 2015'!H69</f>
        <v>3139</v>
      </c>
      <c r="H70" s="52">
        <f>'[1]Buget ANFP TOTAL 2015'!H70-'[1]Buget Total centre 2015'!I69</f>
        <v>9536</v>
      </c>
      <c r="I70" s="52">
        <f>'[1]Buget ANFP TOTAL 2015'!I70-'[1]Buget Total centre 2015'!J69</f>
        <v>3022</v>
      </c>
      <c r="J70" s="53">
        <f>'[1]Buget ANFP TOTAL 2015'!J70-'[1]Buget Total centre 2015'!K69</f>
        <v>0</v>
      </c>
      <c r="K70" s="54"/>
      <c r="L70" s="62"/>
      <c r="M70" s="54"/>
      <c r="N70" s="54"/>
      <c r="O70" s="54"/>
      <c r="P70" s="38"/>
      <c r="Q70" s="30"/>
    </row>
    <row r="71" spans="3:17" x14ac:dyDescent="0.2">
      <c r="C71" s="22"/>
      <c r="D71" s="69" t="s">
        <v>124</v>
      </c>
      <c r="E71" s="59" t="s">
        <v>132</v>
      </c>
      <c r="F71" s="60">
        <f t="shared" si="1"/>
        <v>1925</v>
      </c>
      <c r="G71" s="60">
        <f>'[1]Buget ANFP TOTAL 2015'!G71-'[1]Buget Total centre 2015'!H70</f>
        <v>650</v>
      </c>
      <c r="H71" s="60">
        <f>'[1]Buget ANFP TOTAL 2015'!H71-'[1]Buget Total centre 2015'!I70</f>
        <v>1000</v>
      </c>
      <c r="I71" s="60">
        <f>'[1]Buget ANFP TOTAL 2015'!I71-'[1]Buget Total centre 2015'!J70</f>
        <v>275</v>
      </c>
      <c r="J71" s="61">
        <f>'[1]Buget ANFP TOTAL 2015'!J71-'[1]Buget Total centre 2015'!K70</f>
        <v>0</v>
      </c>
      <c r="K71" s="54"/>
      <c r="L71" s="62"/>
      <c r="M71" s="54"/>
      <c r="N71" s="54"/>
      <c r="O71" s="54"/>
      <c r="P71" s="38"/>
      <c r="Q71" s="30"/>
    </row>
    <row r="72" spans="3:17" x14ac:dyDescent="0.2">
      <c r="C72" s="22"/>
      <c r="D72" s="69" t="s">
        <v>126</v>
      </c>
      <c r="E72" s="59" t="s">
        <v>133</v>
      </c>
      <c r="F72" s="60">
        <f t="shared" si="1"/>
        <v>10879</v>
      </c>
      <c r="G72" s="60">
        <f>'[1]Buget ANFP TOTAL 2015'!G72-'[1]Buget Total centre 2015'!H71</f>
        <v>1289</v>
      </c>
      <c r="H72" s="60">
        <f>'[1]Buget ANFP TOTAL 2015'!H72-'[1]Buget Total centre 2015'!I71</f>
        <v>7136</v>
      </c>
      <c r="I72" s="60">
        <f>'[1]Buget ANFP TOTAL 2015'!I72-'[1]Buget Total centre 2015'!J71</f>
        <v>2454</v>
      </c>
      <c r="J72" s="61">
        <f>'[1]Buget ANFP TOTAL 2015'!J72-'[1]Buget Total centre 2015'!K71</f>
        <v>0</v>
      </c>
      <c r="K72" s="54"/>
      <c r="L72" s="62"/>
      <c r="M72" s="54"/>
      <c r="N72" s="54"/>
      <c r="O72" s="54"/>
      <c r="P72" s="38"/>
      <c r="Q72" s="30"/>
    </row>
    <row r="73" spans="3:17" x14ac:dyDescent="0.2">
      <c r="C73" s="22"/>
      <c r="D73" s="69" t="s">
        <v>128</v>
      </c>
      <c r="E73" s="59" t="s">
        <v>134</v>
      </c>
      <c r="F73" s="60">
        <f t="shared" si="1"/>
        <v>2893</v>
      </c>
      <c r="G73" s="60">
        <f>'[1]Buget ANFP TOTAL 2015'!G73-'[1]Buget Total centre 2015'!H72</f>
        <v>1200</v>
      </c>
      <c r="H73" s="60">
        <f>'[1]Buget ANFP TOTAL 2015'!H73-'[1]Buget Total centre 2015'!I72</f>
        <v>1400</v>
      </c>
      <c r="I73" s="60">
        <f>'[1]Buget ANFP TOTAL 2015'!I73-'[1]Buget Total centre 2015'!J72</f>
        <v>293</v>
      </c>
      <c r="J73" s="61">
        <f>'[1]Buget ANFP TOTAL 2015'!J73-'[1]Buget Total centre 2015'!K72</f>
        <v>0</v>
      </c>
      <c r="K73" s="54"/>
      <c r="L73" s="62"/>
      <c r="M73" s="54"/>
      <c r="N73" s="54"/>
      <c r="O73" s="54"/>
      <c r="P73" s="38"/>
      <c r="Q73" s="30"/>
    </row>
    <row r="74" spans="3:17" x14ac:dyDescent="0.2">
      <c r="C74" s="22"/>
      <c r="D74" s="75" t="s">
        <v>135</v>
      </c>
      <c r="E74" s="51" t="s">
        <v>136</v>
      </c>
      <c r="F74" s="52">
        <f t="shared" si="1"/>
        <v>0</v>
      </c>
      <c r="G74" s="52">
        <f>'[1]Buget ANFP TOTAL 2015'!G74-'[1]Buget Total centre 2015'!H73</f>
        <v>0</v>
      </c>
      <c r="H74" s="52">
        <f>'[1]Buget ANFP TOTAL 2015'!H74-'[1]Buget Total centre 2015'!I73</f>
        <v>0</v>
      </c>
      <c r="I74" s="52">
        <f>'[1]Buget ANFP TOTAL 2015'!I74-'[1]Buget Total centre 2015'!J73</f>
        <v>0</v>
      </c>
      <c r="J74" s="53">
        <f>'[1]Buget ANFP TOTAL 2015'!J74-'[1]Buget Total centre 2015'!K73</f>
        <v>0</v>
      </c>
      <c r="K74" s="54"/>
      <c r="L74" s="62"/>
      <c r="M74" s="54"/>
      <c r="N74" s="54"/>
      <c r="O74" s="54"/>
      <c r="P74" s="38"/>
      <c r="Q74" s="30"/>
    </row>
    <row r="75" spans="3:17" x14ac:dyDescent="0.2">
      <c r="C75" s="22"/>
      <c r="D75" s="75" t="s">
        <v>98</v>
      </c>
      <c r="E75" s="51" t="s">
        <v>137</v>
      </c>
      <c r="F75" s="52">
        <f>F76</f>
        <v>500</v>
      </c>
      <c r="G75" s="52">
        <f>'[1]Buget ANFP TOTAL 2015'!G75-'[1]Buget Total centre 2015'!H74</f>
        <v>125</v>
      </c>
      <c r="H75" s="52">
        <f>'[1]Buget ANFP TOTAL 2015'!H75-'[1]Buget Total centre 2015'!I74</f>
        <v>125</v>
      </c>
      <c r="I75" s="52">
        <f>'[1]Buget ANFP TOTAL 2015'!I75-'[1]Buget Total centre 2015'!J74</f>
        <v>125</v>
      </c>
      <c r="J75" s="53">
        <f>'[1]Buget ANFP TOTAL 2015'!J75-'[1]Buget Total centre 2015'!K74</f>
        <v>125</v>
      </c>
      <c r="K75" s="54"/>
      <c r="L75" s="35"/>
      <c r="M75" s="54"/>
      <c r="N75" s="54"/>
      <c r="O75" s="54"/>
      <c r="P75" s="38"/>
      <c r="Q75" s="30"/>
    </row>
    <row r="76" spans="3:17" x14ac:dyDescent="0.2">
      <c r="C76" s="22"/>
      <c r="D76" s="74" t="s">
        <v>138</v>
      </c>
      <c r="E76" s="59" t="s">
        <v>139</v>
      </c>
      <c r="F76" s="60">
        <f>G76+H76+I76+J76</f>
        <v>500</v>
      </c>
      <c r="G76" s="60">
        <f>'[1]Buget ANFP TOTAL 2015'!G76-'[1]Buget Total centre 2015'!H75</f>
        <v>125</v>
      </c>
      <c r="H76" s="60">
        <f>'[1]Buget ANFP TOTAL 2015'!H76-'[1]Buget Total centre 2015'!I75</f>
        <v>125</v>
      </c>
      <c r="I76" s="60">
        <f>'[1]Buget ANFP TOTAL 2015'!I76-'[1]Buget Total centre 2015'!J75</f>
        <v>125</v>
      </c>
      <c r="J76" s="61">
        <f>'[1]Buget ANFP TOTAL 2015'!J76-'[1]Buget Total centre 2015'!K75</f>
        <v>125</v>
      </c>
      <c r="K76" s="54"/>
      <c r="L76" s="62"/>
      <c r="M76" s="54"/>
      <c r="N76" s="54"/>
      <c r="O76" s="54"/>
      <c r="P76" s="38"/>
      <c r="Q76" s="30"/>
    </row>
    <row r="77" spans="3:17" x14ac:dyDescent="0.2">
      <c r="C77" s="22"/>
      <c r="D77" s="74" t="s">
        <v>140</v>
      </c>
      <c r="E77" s="59" t="s">
        <v>141</v>
      </c>
      <c r="F77" s="60">
        <f>G77+H77+I77+J77</f>
        <v>0</v>
      </c>
      <c r="G77" s="60">
        <f>'[1]Buget ANFP TOTAL 2015'!G77-'[1]Buget Total centre 2015'!H76</f>
        <v>0</v>
      </c>
      <c r="H77" s="60">
        <f>'[1]Buget ANFP TOTAL 2015'!H77-'[1]Buget Total centre 2015'!I76</f>
        <v>0</v>
      </c>
      <c r="I77" s="60">
        <f>'[1]Buget ANFP TOTAL 2015'!I77-'[1]Buget Total centre 2015'!J76</f>
        <v>0</v>
      </c>
      <c r="J77" s="61">
        <f>'[1]Buget ANFP TOTAL 2015'!J77-'[1]Buget Total centre 2015'!K76</f>
        <v>0</v>
      </c>
      <c r="K77" s="54"/>
      <c r="L77" s="62"/>
      <c r="M77" s="54"/>
      <c r="N77" s="54"/>
      <c r="O77" s="54"/>
      <c r="P77" s="38"/>
      <c r="Q77" s="30"/>
    </row>
    <row r="78" spans="3:17" s="8" customFormat="1" x14ac:dyDescent="0.2">
      <c r="C78" s="64"/>
      <c r="D78" s="75" t="s">
        <v>142</v>
      </c>
      <c r="E78" s="51" t="s">
        <v>143</v>
      </c>
      <c r="F78" s="52">
        <f t="shared" ref="F78:F85" si="2">G78+H78+I78+J78</f>
        <v>535</v>
      </c>
      <c r="G78" s="52">
        <f>'[1]Buget ANFP TOTAL 2015'!G78-'[1]Buget Total centre 2015'!H77</f>
        <v>0</v>
      </c>
      <c r="H78" s="52">
        <f>'[1]Buget ANFP TOTAL 2015'!H78-'[1]Buget Total centre 2015'!I77</f>
        <v>0</v>
      </c>
      <c r="I78" s="52">
        <f>'[1]Buget ANFP TOTAL 2015'!I78-'[1]Buget Total centre 2015'!J77</f>
        <v>535</v>
      </c>
      <c r="J78" s="53">
        <f>'[1]Buget ANFP TOTAL 2015'!J78-'[1]Buget Total centre 2015'!K77</f>
        <v>0</v>
      </c>
      <c r="K78" s="34"/>
      <c r="L78" s="35"/>
      <c r="M78" s="34"/>
      <c r="N78" s="65"/>
      <c r="O78" s="65"/>
      <c r="P78" s="57"/>
      <c r="Q78" s="76"/>
    </row>
    <row r="79" spans="3:17" ht="15" customHeight="1" x14ac:dyDescent="0.2">
      <c r="C79" s="22"/>
      <c r="D79" s="75" t="s">
        <v>144</v>
      </c>
      <c r="E79" s="51">
        <v>71</v>
      </c>
      <c r="F79" s="52">
        <f t="shared" si="2"/>
        <v>535</v>
      </c>
      <c r="G79" s="52">
        <f>'[1]Buget ANFP TOTAL 2015'!G79-'[1]Buget Total centre 2015'!H78</f>
        <v>0</v>
      </c>
      <c r="H79" s="52">
        <f>'[1]Buget ANFP TOTAL 2015'!H79-'[1]Buget Total centre 2015'!I78</f>
        <v>0</v>
      </c>
      <c r="I79" s="52">
        <f>'[1]Buget ANFP TOTAL 2015'!I79-'[1]Buget Total centre 2015'!J78</f>
        <v>535</v>
      </c>
      <c r="J79" s="53">
        <f>'[1]Buget ANFP TOTAL 2015'!J79-'[1]Buget Total centre 2015'!K78</f>
        <v>0</v>
      </c>
      <c r="K79" s="78"/>
      <c r="L79" s="62"/>
      <c r="M79" s="78"/>
      <c r="N79" s="54"/>
      <c r="O79" s="54"/>
      <c r="P79" s="38"/>
      <c r="Q79" s="30"/>
    </row>
    <row r="80" spans="3:17" ht="16.5" customHeight="1" x14ac:dyDescent="0.2">
      <c r="C80" s="22"/>
      <c r="D80" s="75" t="s">
        <v>145</v>
      </c>
      <c r="E80" s="51" t="s">
        <v>146</v>
      </c>
      <c r="F80" s="52">
        <f t="shared" si="2"/>
        <v>535</v>
      </c>
      <c r="G80" s="52">
        <f>'[1]Buget ANFP TOTAL 2015'!G80-'[1]Buget Total centre 2015'!H79</f>
        <v>0</v>
      </c>
      <c r="H80" s="52">
        <f>'[1]Buget ANFP TOTAL 2015'!H80-'[1]Buget Total centre 2015'!I79</f>
        <v>0</v>
      </c>
      <c r="I80" s="52">
        <f>'[1]Buget ANFP TOTAL 2015'!I80-'[1]Buget Total centre 2015'!J79</f>
        <v>535</v>
      </c>
      <c r="J80" s="53">
        <f>'[1]Buget ANFP TOTAL 2015'!J80-'[1]Buget Total centre 2015'!K79</f>
        <v>0</v>
      </c>
      <c r="K80" s="78"/>
      <c r="L80" s="62"/>
      <c r="M80" s="78"/>
      <c r="N80" s="54"/>
      <c r="O80" s="54"/>
      <c r="P80" s="38"/>
      <c r="Q80" s="30"/>
    </row>
    <row r="81" spans="3:17" ht="15.75" customHeight="1" x14ac:dyDescent="0.2">
      <c r="C81" s="22"/>
      <c r="D81" s="74" t="s">
        <v>147</v>
      </c>
      <c r="E81" s="59" t="s">
        <v>148</v>
      </c>
      <c r="F81" s="60">
        <f t="shared" si="2"/>
        <v>0</v>
      </c>
      <c r="G81" s="60">
        <f>'[1]Buget ANFP TOTAL 2015'!G81-'[1]Buget Total centre 2015'!H80</f>
        <v>0</v>
      </c>
      <c r="H81" s="60">
        <f>'[1]Buget ANFP TOTAL 2015'!H81-'[1]Buget Total centre 2015'!I80</f>
        <v>0</v>
      </c>
      <c r="I81" s="60">
        <f>'[1]Buget ANFP TOTAL 2015'!I81-'[1]Buget Total centre 2015'!J80</f>
        <v>0</v>
      </c>
      <c r="J81" s="61">
        <f>'[1]Buget ANFP TOTAL 2015'!J81-'[1]Buget Total centre 2015'!K80</f>
        <v>0</v>
      </c>
      <c r="K81" s="54"/>
      <c r="L81" s="62"/>
      <c r="M81" s="54"/>
      <c r="N81" s="54"/>
      <c r="O81" s="54"/>
      <c r="P81" s="38"/>
      <c r="Q81" s="30"/>
    </row>
    <row r="82" spans="3:17" ht="14.25" customHeight="1" x14ac:dyDescent="0.2">
      <c r="C82" s="79"/>
      <c r="D82" s="74" t="s">
        <v>149</v>
      </c>
      <c r="E82" s="59" t="s">
        <v>150</v>
      </c>
      <c r="F82" s="60">
        <f t="shared" si="2"/>
        <v>300</v>
      </c>
      <c r="G82" s="60">
        <f>'[1]Buget ANFP TOTAL 2015'!G82-'[1]Buget Total centre 2015'!H81</f>
        <v>0</v>
      </c>
      <c r="H82" s="60">
        <f>'[1]Buget ANFP TOTAL 2015'!H82-'[1]Buget Total centre 2015'!I81</f>
        <v>0</v>
      </c>
      <c r="I82" s="60">
        <f>'[1]Buget ANFP TOTAL 2015'!I82-'[1]Buget Total centre 2015'!J81</f>
        <v>300</v>
      </c>
      <c r="J82" s="61">
        <f>'[1]Buget ANFP TOTAL 2015'!J82-'[1]Buget Total centre 2015'!K81</f>
        <v>0</v>
      </c>
      <c r="K82" s="54"/>
      <c r="L82" s="62"/>
      <c r="M82" s="54"/>
      <c r="N82" s="54"/>
      <c r="O82" s="54"/>
      <c r="P82" s="38"/>
      <c r="Q82" s="30"/>
    </row>
    <row r="83" spans="3:17" ht="15" customHeight="1" x14ac:dyDescent="0.2">
      <c r="C83" s="79" t="s">
        <v>151</v>
      </c>
      <c r="D83" s="74" t="s">
        <v>152</v>
      </c>
      <c r="E83" s="59" t="s">
        <v>153</v>
      </c>
      <c r="F83" s="60">
        <f t="shared" si="2"/>
        <v>0</v>
      </c>
      <c r="G83" s="60">
        <f>'[1]Buget ANFP TOTAL 2015'!G83-'[1]Buget Total centre 2015'!H82</f>
        <v>0</v>
      </c>
      <c r="H83" s="60">
        <f>'[1]Buget ANFP TOTAL 2015'!H83-'[1]Buget Total centre 2015'!I82</f>
        <v>0</v>
      </c>
      <c r="I83" s="60">
        <f>'[1]Buget ANFP TOTAL 2015'!I83-'[1]Buget Total centre 2015'!J82</f>
        <v>0</v>
      </c>
      <c r="J83" s="61">
        <f>'[1]Buget ANFP TOTAL 2015'!J83-'[1]Buget Total centre 2015'!K82</f>
        <v>0</v>
      </c>
      <c r="K83" s="54"/>
      <c r="L83" s="62"/>
      <c r="M83" s="54"/>
      <c r="N83" s="54"/>
      <c r="O83" s="54"/>
      <c r="P83" s="38"/>
      <c r="Q83" s="30"/>
    </row>
    <row r="84" spans="3:17" ht="14.25" customHeight="1" x14ac:dyDescent="0.2">
      <c r="C84" s="79"/>
      <c r="D84" s="74" t="s">
        <v>154</v>
      </c>
      <c r="E84" s="59" t="s">
        <v>155</v>
      </c>
      <c r="F84" s="60">
        <f t="shared" si="2"/>
        <v>235</v>
      </c>
      <c r="G84" s="60">
        <f>'[1]Buget ANFP TOTAL 2015'!G84-'[1]Buget Total centre 2015'!H83</f>
        <v>0</v>
      </c>
      <c r="H84" s="60">
        <f>'[1]Buget ANFP TOTAL 2015'!H84-'[1]Buget Total centre 2015'!I83</f>
        <v>0</v>
      </c>
      <c r="I84" s="60">
        <f>'[1]Buget ANFP TOTAL 2015'!I84-'[1]Buget Total centre 2015'!J83</f>
        <v>235</v>
      </c>
      <c r="J84" s="61">
        <f>'[1]Buget ANFP TOTAL 2015'!J84-'[1]Buget Total centre 2015'!K83</f>
        <v>0</v>
      </c>
      <c r="K84" s="54"/>
      <c r="L84" s="62"/>
      <c r="M84" s="54"/>
      <c r="N84" s="54"/>
      <c r="O84" s="54"/>
      <c r="P84" s="38"/>
      <c r="Q84" s="30"/>
    </row>
    <row r="85" spans="3:17" ht="15" customHeight="1" thickBot="1" x14ac:dyDescent="0.25">
      <c r="C85" s="22"/>
      <c r="D85" s="80" t="s">
        <v>156</v>
      </c>
      <c r="E85" s="81" t="s">
        <v>157</v>
      </c>
      <c r="F85" s="82">
        <f t="shared" si="2"/>
        <v>0</v>
      </c>
      <c r="G85" s="82">
        <f>'[1]Buget ANFP TOTAL 2015'!G85-'[1]Buget Total centre 2015'!H84</f>
        <v>0</v>
      </c>
      <c r="H85" s="82">
        <f>'[1]Buget ANFP TOTAL 2015'!H85-'[1]Buget Total centre 2015'!I84</f>
        <v>0</v>
      </c>
      <c r="I85" s="82">
        <f>'[1]Buget ANFP TOTAL 2015'!I85-'[1]Buget Total centre 2015'!J84</f>
        <v>0</v>
      </c>
      <c r="J85" s="83">
        <f>'[1]Buget ANFP TOTAL 2015'!J85-'[1]Buget Total centre 2015'!K84</f>
        <v>0</v>
      </c>
      <c r="K85" s="54"/>
      <c r="L85" s="62"/>
      <c r="M85" s="54"/>
      <c r="N85" s="54"/>
      <c r="O85" s="54"/>
      <c r="P85" s="38"/>
      <c r="Q85" s="30"/>
    </row>
    <row r="86" spans="3:17" ht="15" customHeight="1" x14ac:dyDescent="0.2">
      <c r="C86" s="22"/>
      <c r="D86" s="84"/>
      <c r="E86" s="84"/>
      <c r="F86" s="85"/>
      <c r="G86" s="86"/>
      <c r="H86" s="86"/>
      <c r="I86" s="86"/>
      <c r="J86" s="54"/>
      <c r="K86" s="54"/>
      <c r="L86" s="87"/>
      <c r="M86" s="54"/>
      <c r="N86" s="54"/>
      <c r="O86" s="54"/>
      <c r="P86" s="38"/>
      <c r="Q86" s="30"/>
    </row>
    <row r="87" spans="3:17" x14ac:dyDescent="0.2">
      <c r="C87" s="22"/>
      <c r="D87" s="88"/>
      <c r="E87" s="84"/>
      <c r="F87" s="85"/>
      <c r="G87" s="85"/>
      <c r="H87" s="89"/>
      <c r="I87" s="89"/>
      <c r="J87" s="90"/>
      <c r="K87" s="54"/>
      <c r="L87" s="87"/>
      <c r="M87" s="54"/>
      <c r="N87" s="54"/>
      <c r="O87" s="54"/>
      <c r="P87" s="30"/>
    </row>
    <row r="88" spans="3:17" x14ac:dyDescent="0.2">
      <c r="C88" s="91"/>
      <c r="D88" s="92"/>
      <c r="E88" s="93"/>
      <c r="F88" s="85"/>
      <c r="G88" s="85"/>
      <c r="H88" s="85"/>
      <c r="I88" s="85"/>
      <c r="J88" s="93"/>
      <c r="K88" s="54"/>
      <c r="L88" s="87"/>
      <c r="M88" s="54"/>
      <c r="N88" s="54"/>
      <c r="O88" s="54"/>
      <c r="P88" s="30"/>
    </row>
    <row r="89" spans="3:17" ht="16.5" thickBot="1" x14ac:dyDescent="0.3">
      <c r="C89" s="91"/>
      <c r="D89" s="23" t="s">
        <v>158</v>
      </c>
      <c r="E89" s="24"/>
      <c r="F89" s="24"/>
      <c r="G89" s="25"/>
      <c r="H89" s="25"/>
      <c r="I89" s="25"/>
      <c r="J89" s="26" t="s">
        <v>8</v>
      </c>
      <c r="K89" s="94"/>
      <c r="L89" s="87"/>
      <c r="M89" s="54"/>
      <c r="N89" s="54"/>
      <c r="O89" s="54"/>
      <c r="P89" s="30"/>
    </row>
    <row r="90" spans="3:17" ht="12.75" customHeight="1" x14ac:dyDescent="0.2">
      <c r="C90" s="91"/>
      <c r="D90" s="126" t="s">
        <v>9</v>
      </c>
      <c r="E90" s="128" t="s">
        <v>10</v>
      </c>
      <c r="F90" s="128" t="s">
        <v>159</v>
      </c>
      <c r="G90" s="130" t="s">
        <v>12</v>
      </c>
      <c r="H90" s="130" t="s">
        <v>13</v>
      </c>
      <c r="I90" s="132" t="s">
        <v>14</v>
      </c>
      <c r="J90" s="134" t="s">
        <v>15</v>
      </c>
      <c r="K90" s="123"/>
      <c r="L90" s="87"/>
      <c r="M90" s="54"/>
      <c r="N90" s="54"/>
      <c r="O90" s="54"/>
      <c r="P90" s="30"/>
    </row>
    <row r="91" spans="3:17" ht="39" customHeight="1" thickBot="1" x14ac:dyDescent="0.25">
      <c r="C91" s="91"/>
      <c r="D91" s="127"/>
      <c r="E91" s="129"/>
      <c r="F91" s="129"/>
      <c r="G91" s="131"/>
      <c r="H91" s="131"/>
      <c r="I91" s="133"/>
      <c r="J91" s="135"/>
      <c r="K91" s="123"/>
      <c r="L91" s="87"/>
      <c r="M91" s="54"/>
      <c r="N91" s="54"/>
      <c r="O91" s="54"/>
      <c r="P91" s="30"/>
    </row>
    <row r="92" spans="3:17" ht="15" customHeight="1" thickBot="1" x14ac:dyDescent="0.25">
      <c r="C92" s="91"/>
      <c r="D92" s="39" t="s">
        <v>16</v>
      </c>
      <c r="E92" s="40" t="s">
        <v>17</v>
      </c>
      <c r="F92" s="41" t="s">
        <v>18</v>
      </c>
      <c r="G92" s="41" t="s">
        <v>19</v>
      </c>
      <c r="H92" s="41" t="s">
        <v>20</v>
      </c>
      <c r="I92" s="41" t="s">
        <v>21</v>
      </c>
      <c r="J92" s="42" t="s">
        <v>22</v>
      </c>
      <c r="K92" s="95"/>
      <c r="L92" s="87"/>
      <c r="M92" s="54"/>
      <c r="N92" s="54"/>
      <c r="O92" s="54"/>
      <c r="P92" s="30"/>
    </row>
    <row r="93" spans="3:17" ht="24" x14ac:dyDescent="0.2">
      <c r="C93" s="91"/>
      <c r="D93" s="96" t="s">
        <v>160</v>
      </c>
      <c r="E93" s="97" t="s">
        <v>161</v>
      </c>
      <c r="F93" s="98">
        <f>F94</f>
        <v>300</v>
      </c>
      <c r="G93" s="98">
        <f>G94</f>
        <v>300</v>
      </c>
      <c r="H93" s="98">
        <f>H94</f>
        <v>0</v>
      </c>
      <c r="I93" s="98">
        <f>I94</f>
        <v>0</v>
      </c>
      <c r="J93" s="99">
        <f>J94</f>
        <v>0</v>
      </c>
      <c r="K93" s="34"/>
      <c r="L93" s="87"/>
      <c r="M93" s="54"/>
      <c r="N93" s="54"/>
      <c r="O93" s="54"/>
      <c r="P93" s="30"/>
    </row>
    <row r="94" spans="3:17" x14ac:dyDescent="0.2">
      <c r="C94" s="91"/>
      <c r="D94" s="50" t="s">
        <v>25</v>
      </c>
      <c r="E94" s="51" t="s">
        <v>162</v>
      </c>
      <c r="F94" s="100">
        <f>F95</f>
        <v>300</v>
      </c>
      <c r="G94" s="100">
        <f>G95</f>
        <v>300</v>
      </c>
      <c r="H94" s="100">
        <v>0</v>
      </c>
      <c r="I94" s="100">
        <f>I95</f>
        <v>0</v>
      </c>
      <c r="J94" s="101">
        <f>J95</f>
        <v>0</v>
      </c>
      <c r="K94" s="34"/>
      <c r="L94" s="87"/>
      <c r="M94" s="54"/>
      <c r="N94" s="54"/>
      <c r="O94" s="54"/>
      <c r="P94" s="30"/>
    </row>
    <row r="95" spans="3:17" ht="24" x14ac:dyDescent="0.2">
      <c r="C95" s="21"/>
      <c r="D95" s="102" t="s">
        <v>163</v>
      </c>
      <c r="E95" s="51" t="s">
        <v>121</v>
      </c>
      <c r="F95" s="100">
        <f>F96+F98</f>
        <v>300</v>
      </c>
      <c r="G95" s="100">
        <f>G96+G98</f>
        <v>300</v>
      </c>
      <c r="H95" s="100">
        <v>0</v>
      </c>
      <c r="I95" s="100">
        <f>I98</f>
        <v>0</v>
      </c>
      <c r="J95" s="101">
        <f>J96+J98</f>
        <v>0</v>
      </c>
      <c r="K95" s="34"/>
      <c r="L95" s="103"/>
      <c r="M95" s="91"/>
      <c r="N95" s="30"/>
      <c r="O95" s="30"/>
      <c r="P95" s="30"/>
    </row>
    <row r="96" spans="3:17" x14ac:dyDescent="0.2">
      <c r="C96" s="21"/>
      <c r="D96" s="50" t="s">
        <v>164</v>
      </c>
      <c r="E96" s="51" t="s">
        <v>165</v>
      </c>
      <c r="F96" s="100">
        <f>F97</f>
        <v>0</v>
      </c>
      <c r="G96" s="100">
        <f>G97</f>
        <v>0</v>
      </c>
      <c r="H96" s="100">
        <f>H97</f>
        <v>0</v>
      </c>
      <c r="I96" s="100">
        <v>0</v>
      </c>
      <c r="J96" s="101">
        <f>J97</f>
        <v>0</v>
      </c>
      <c r="K96" s="34"/>
      <c r="L96" s="20"/>
      <c r="M96" s="21"/>
    </row>
    <row r="97" spans="3:13" x14ac:dyDescent="0.2">
      <c r="C97" s="21"/>
      <c r="D97" s="58" t="s">
        <v>166</v>
      </c>
      <c r="E97" s="59" t="s">
        <v>167</v>
      </c>
      <c r="F97" s="104">
        <f>G97+H97+I97+J97</f>
        <v>0</v>
      </c>
      <c r="G97" s="104">
        <v>0</v>
      </c>
      <c r="H97" s="104">
        <v>0</v>
      </c>
      <c r="I97" s="104">
        <v>0</v>
      </c>
      <c r="J97" s="105">
        <v>0</v>
      </c>
      <c r="K97" s="54"/>
      <c r="L97" s="20"/>
      <c r="M97" s="21"/>
    </row>
    <row r="98" spans="3:13" ht="24" x14ac:dyDescent="0.2">
      <c r="C98" s="21"/>
      <c r="D98" s="102" t="s">
        <v>168</v>
      </c>
      <c r="E98" s="51" t="s">
        <v>169</v>
      </c>
      <c r="F98" s="100">
        <f>G98+H98+I98+J98</f>
        <v>300</v>
      </c>
      <c r="G98" s="100">
        <f>G99</f>
        <v>300</v>
      </c>
      <c r="H98" s="100">
        <f>H99</f>
        <v>0</v>
      </c>
      <c r="I98" s="100">
        <f>I99</f>
        <v>0</v>
      </c>
      <c r="J98" s="101">
        <f>J99</f>
        <v>0</v>
      </c>
      <c r="K98" s="34"/>
      <c r="L98" s="20"/>
      <c r="M98" s="21"/>
    </row>
    <row r="99" spans="3:13" ht="13.5" thickBot="1" x14ac:dyDescent="0.25">
      <c r="C99" s="21"/>
      <c r="D99" s="106" t="s">
        <v>166</v>
      </c>
      <c r="E99" s="81" t="s">
        <v>170</v>
      </c>
      <c r="F99" s="107">
        <f>G99+H99+I99+J99</f>
        <v>300</v>
      </c>
      <c r="G99" s="107">
        <v>300</v>
      </c>
      <c r="H99" s="107">
        <v>0</v>
      </c>
      <c r="I99" s="107">
        <v>0</v>
      </c>
      <c r="J99" s="108">
        <v>0</v>
      </c>
      <c r="K99" s="78"/>
      <c r="L99" s="20"/>
      <c r="M99" s="21"/>
    </row>
    <row r="100" spans="3:13" x14ac:dyDescent="0.2">
      <c r="D100" s="93"/>
      <c r="E100" s="84"/>
      <c r="F100" s="85"/>
      <c r="G100" s="85"/>
      <c r="H100" s="86"/>
      <c r="I100" s="86"/>
      <c r="J100" s="54"/>
    </row>
    <row r="101" spans="3:13" x14ac:dyDescent="0.2">
      <c r="D101" s="93"/>
      <c r="E101" s="84"/>
      <c r="F101" s="85"/>
      <c r="G101" s="85"/>
      <c r="H101" s="86"/>
      <c r="I101" s="86"/>
      <c r="J101" s="54"/>
    </row>
    <row r="102" spans="3:13" x14ac:dyDescent="0.2">
      <c r="D102" s="93"/>
      <c r="E102" s="84"/>
      <c r="F102" s="85"/>
      <c r="G102" s="85"/>
      <c r="H102" s="86"/>
      <c r="I102" s="86"/>
      <c r="J102" s="54"/>
    </row>
    <row r="103" spans="3:13" x14ac:dyDescent="0.2">
      <c r="D103" s="23"/>
      <c r="E103" s="88"/>
      <c r="F103" s="109"/>
      <c r="G103" s="109"/>
      <c r="H103" s="109"/>
      <c r="I103" s="109"/>
      <c r="J103" s="110"/>
    </row>
    <row r="104" spans="3:13" x14ac:dyDescent="0.2">
      <c r="D104" s="93"/>
      <c r="E104" s="88"/>
      <c r="F104" s="109"/>
      <c r="G104" s="109"/>
      <c r="H104" s="111"/>
      <c r="I104" s="111"/>
      <c r="J104" s="65"/>
    </row>
    <row r="105" spans="3:13" x14ac:dyDescent="0.2">
      <c r="D105" s="88" t="s">
        <v>171</v>
      </c>
      <c r="E105" s="84"/>
      <c r="F105" s="85"/>
      <c r="G105" s="85"/>
      <c r="H105" s="89"/>
      <c r="I105" s="89"/>
      <c r="J105" s="90"/>
    </row>
    <row r="106" spans="3:13" x14ac:dyDescent="0.2">
      <c r="D106" s="88" t="s">
        <v>172</v>
      </c>
      <c r="E106" s="84"/>
      <c r="F106" s="85"/>
      <c r="G106" s="112"/>
      <c r="H106" s="112"/>
      <c r="I106" s="112"/>
      <c r="J106" s="113"/>
    </row>
    <row r="107" spans="3:13" x14ac:dyDescent="0.2">
      <c r="D107" s="92"/>
      <c r="E107" s="114"/>
      <c r="F107" s="112"/>
      <c r="G107" s="112"/>
      <c r="H107" s="112"/>
      <c r="I107" s="112"/>
      <c r="J107" s="84" t="s">
        <v>173</v>
      </c>
    </row>
    <row r="108" spans="3:13" x14ac:dyDescent="0.2">
      <c r="D108" s="92"/>
      <c r="E108" s="93"/>
      <c r="F108" s="85"/>
      <c r="G108" s="85"/>
      <c r="H108" s="85"/>
      <c r="I108" s="85"/>
      <c r="J108" s="93" t="s">
        <v>174</v>
      </c>
    </row>
    <row r="109" spans="3:13" x14ac:dyDescent="0.2">
      <c r="D109" s="115"/>
      <c r="E109" s="84"/>
      <c r="F109" s="85"/>
      <c r="G109" s="85"/>
      <c r="H109" s="86"/>
      <c r="I109" s="86"/>
      <c r="J109" s="54"/>
    </row>
    <row r="110" spans="3:13" x14ac:dyDescent="0.2">
      <c r="D110" s="116"/>
      <c r="E110" s="117"/>
      <c r="F110" s="118"/>
      <c r="G110" s="118"/>
      <c r="H110" s="86"/>
      <c r="I110" s="86"/>
      <c r="J110" s="54"/>
    </row>
    <row r="111" spans="3:13" x14ac:dyDescent="0.2">
      <c r="D111" s="116"/>
      <c r="E111" s="117"/>
      <c r="F111" s="118"/>
      <c r="G111" s="118"/>
      <c r="H111" s="86"/>
      <c r="I111" s="86"/>
      <c r="J111" s="54"/>
    </row>
    <row r="112" spans="3:13" x14ac:dyDescent="0.2">
      <c r="D112" s="116"/>
      <c r="E112" s="117"/>
      <c r="F112" s="118"/>
      <c r="G112" s="118"/>
      <c r="H112" s="86"/>
      <c r="I112" s="86"/>
      <c r="J112" s="54"/>
    </row>
    <row r="113" spans="4:10" x14ac:dyDescent="0.2">
      <c r="D113" s="119"/>
      <c r="E113" s="117"/>
      <c r="F113" s="118"/>
      <c r="G113" s="118"/>
      <c r="H113" s="86"/>
      <c r="I113" s="86"/>
      <c r="J113" s="54"/>
    </row>
    <row r="114" spans="4:10" x14ac:dyDescent="0.2">
      <c r="D114" s="30"/>
      <c r="E114" s="30"/>
      <c r="F114" s="120"/>
      <c r="G114" s="120"/>
      <c r="H114" s="120"/>
      <c r="I114" s="120"/>
      <c r="J114" s="121"/>
    </row>
    <row r="115" spans="4:10" x14ac:dyDescent="0.2">
      <c r="D115" s="30"/>
      <c r="E115" s="30"/>
      <c r="F115" s="120"/>
      <c r="G115" s="120"/>
      <c r="H115" s="120"/>
      <c r="I115" s="120"/>
      <c r="J115" s="121"/>
    </row>
    <row r="116" spans="4:10" x14ac:dyDescent="0.2">
      <c r="D116" s="30"/>
      <c r="E116" s="30"/>
      <c r="F116" s="120"/>
      <c r="G116" s="120"/>
      <c r="H116" s="120"/>
      <c r="I116" s="120"/>
      <c r="J116" s="121"/>
    </row>
    <row r="117" spans="4:10" x14ac:dyDescent="0.2">
      <c r="D117" s="30"/>
      <c r="E117" s="30"/>
      <c r="F117" s="120"/>
      <c r="G117" s="120"/>
      <c r="H117" s="120"/>
      <c r="I117" s="120"/>
      <c r="J117" s="121"/>
    </row>
    <row r="118" spans="4:10" x14ac:dyDescent="0.2">
      <c r="D118" s="30"/>
      <c r="E118" s="30"/>
      <c r="F118" s="120"/>
      <c r="G118" s="120"/>
      <c r="H118" s="120"/>
      <c r="I118" s="120"/>
      <c r="J118" s="121"/>
    </row>
    <row r="119" spans="4:10" x14ac:dyDescent="0.2">
      <c r="D119" s="30"/>
      <c r="E119" s="30"/>
      <c r="F119" s="120"/>
      <c r="G119" s="120"/>
      <c r="H119" s="120"/>
      <c r="I119" s="120"/>
      <c r="J119" s="121"/>
    </row>
    <row r="120" spans="4:10" x14ac:dyDescent="0.2">
      <c r="D120" s="30"/>
      <c r="E120" s="30"/>
      <c r="F120" s="120"/>
      <c r="G120" s="120"/>
      <c r="H120" s="120"/>
      <c r="I120" s="120"/>
      <c r="J120" s="121"/>
    </row>
    <row r="121" spans="4:10" x14ac:dyDescent="0.2">
      <c r="D121" s="30"/>
      <c r="E121" s="30"/>
      <c r="F121" s="120"/>
      <c r="G121" s="120"/>
      <c r="H121" s="120"/>
      <c r="I121" s="120"/>
      <c r="J121" s="121"/>
    </row>
    <row r="122" spans="4:10" x14ac:dyDescent="0.2">
      <c r="D122" s="30"/>
      <c r="E122" s="30"/>
      <c r="F122" s="120"/>
      <c r="G122" s="120"/>
      <c r="H122" s="120"/>
      <c r="I122" s="120"/>
      <c r="J122" s="121"/>
    </row>
    <row r="123" spans="4:10" x14ac:dyDescent="0.2">
      <c r="D123" s="30"/>
      <c r="E123" s="30"/>
      <c r="F123" s="120"/>
      <c r="G123" s="120"/>
      <c r="H123" s="120"/>
      <c r="I123" s="120"/>
      <c r="J123" s="121"/>
    </row>
    <row r="124" spans="4:10" x14ac:dyDescent="0.2">
      <c r="D124" s="30"/>
      <c r="E124" s="30"/>
      <c r="F124" s="120"/>
      <c r="G124" s="120"/>
      <c r="H124" s="120"/>
      <c r="I124" s="120"/>
      <c r="J124" s="121"/>
    </row>
    <row r="125" spans="4:10" x14ac:dyDescent="0.2">
      <c r="D125" s="30"/>
      <c r="E125" s="30"/>
      <c r="F125" s="120"/>
      <c r="G125" s="120"/>
      <c r="H125" s="120"/>
      <c r="I125" s="120"/>
      <c r="J125" s="121"/>
    </row>
    <row r="126" spans="4:10" x14ac:dyDescent="0.2">
      <c r="D126" s="30"/>
      <c r="E126" s="30"/>
      <c r="F126" s="120"/>
      <c r="G126" s="120"/>
      <c r="H126" s="120"/>
      <c r="I126" s="120"/>
      <c r="J126" s="121"/>
    </row>
  </sheetData>
  <mergeCells count="15">
    <mergeCell ref="K90:K91"/>
    <mergeCell ref="J13:J14"/>
    <mergeCell ref="D90:D91"/>
    <mergeCell ref="E90:E91"/>
    <mergeCell ref="F90:F91"/>
    <mergeCell ref="G90:G91"/>
    <mergeCell ref="H90:H91"/>
    <mergeCell ref="I90:I91"/>
    <mergeCell ref="J90:J91"/>
    <mergeCell ref="D13:D14"/>
    <mergeCell ref="E13:E14"/>
    <mergeCell ref="F13:F14"/>
    <mergeCell ref="G13:G14"/>
    <mergeCell ref="H13:H14"/>
    <mergeCell ref="I13:I14"/>
  </mergeCells>
  <pageMargins left="1.1811023622047245" right="0" top="0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Buget ANFP 2015 (2)</vt:lpstr>
      <vt:lpstr>'Buget ANFP 2015 (2)'!Print_Area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Serban</dc:creator>
  <cp:lastModifiedBy>Daniela Serban</cp:lastModifiedBy>
  <dcterms:created xsi:type="dcterms:W3CDTF">2015-08-12T11:16:01Z</dcterms:created>
  <dcterms:modified xsi:type="dcterms:W3CDTF">2015-08-12T11:16:45Z</dcterms:modified>
</cp:coreProperties>
</file>