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90" windowWidth="15180" windowHeight="1245" tabRatio="596" activeTab="0"/>
  </bookViews>
  <sheets>
    <sheet name="ANFP Bilant 31.12.2015" sheetId="1" r:id="rId1"/>
  </sheets>
  <definedNames>
    <definedName name="_xlnm.Print_Area" localSheetId="0">'ANFP Bilant 31.12.2015'!$B$2:$F$142</definedName>
  </definedNames>
  <calcPr fullCalcOnLoad="1"/>
</workbook>
</file>

<file path=xl/sharedStrings.xml><?xml version="1.0" encoding="utf-8"?>
<sst xmlns="http://schemas.openxmlformats.org/spreadsheetml/2006/main" count="257" uniqueCount="224">
  <si>
    <t>x</t>
  </si>
  <si>
    <t>A</t>
  </si>
  <si>
    <t>B</t>
  </si>
  <si>
    <t>ACTIVE</t>
  </si>
  <si>
    <t>ACTIVE NECURENTE</t>
  </si>
  <si>
    <t>DATORII</t>
  </si>
  <si>
    <t>CAPITALURI PROPRII</t>
  </si>
  <si>
    <t>cod 01</t>
  </si>
  <si>
    <t>Anexa 1</t>
  </si>
  <si>
    <t xml:space="preserve"> </t>
  </si>
  <si>
    <t>X</t>
  </si>
  <si>
    <t>Cod rând</t>
  </si>
  <si>
    <t xml:space="preserve">                                                     BILANŢ  </t>
  </si>
  <si>
    <t>lei</t>
  </si>
  <si>
    <t>41.1</t>
  </si>
  <si>
    <t>1.</t>
  </si>
  <si>
    <t>2.</t>
  </si>
  <si>
    <t>3.</t>
  </si>
  <si>
    <t>4.</t>
  </si>
  <si>
    <t>5.</t>
  </si>
  <si>
    <t>6.</t>
  </si>
  <si>
    <t>7.</t>
  </si>
  <si>
    <t>8.</t>
  </si>
  <si>
    <t>C</t>
  </si>
  <si>
    <t>33.1</t>
  </si>
  <si>
    <t>61.1</t>
  </si>
  <si>
    <t>63.1</t>
  </si>
  <si>
    <t>73.1</t>
  </si>
  <si>
    <t>35.1</t>
  </si>
  <si>
    <t>Nr. crt.</t>
  </si>
  <si>
    <t>MINISTERUL DEZVOLTARII REGIONALE SI ADMINISTRATIEI PUBLICE</t>
  </si>
  <si>
    <t>AGENTIA NATIONALA A FUNCTIONARILOR PUBLICI</t>
  </si>
  <si>
    <t xml:space="preserve">                                                                           BILANT </t>
  </si>
  <si>
    <t xml:space="preserve">                                                                la data de 31.12.2015</t>
  </si>
  <si>
    <t>DENUMIREA INDICATORILOR</t>
  </si>
  <si>
    <t>Sold la începutul anului</t>
  </si>
  <si>
    <t>Sold la sfârşitul perioadei</t>
  </si>
  <si>
    <r>
      <t>Active fixe necorporale</t>
    </r>
    <r>
      <rPr>
        <sz val="11"/>
        <color indexed="8"/>
        <rFont val="Arial"/>
        <family val="2"/>
      </rPr>
      <t xml:space="preserve"> </t>
    </r>
  </si>
  <si>
    <t>(ct. 2030000 + 2050000 + 2060000 + 2080100 + 2080200 + 2330000 - 2800300 - 2800500 - 2800800 – 2900400 - 2900500 - 2900800 - 2930100*)</t>
  </si>
  <si>
    <r>
      <t>Instalaţii tehnice, mijloace de transport, animale, plantaţii, mobilier, aparatură birotică şi alte active corporale</t>
    </r>
    <r>
      <rPr>
        <sz val="11"/>
        <color indexed="8"/>
        <rFont val="Arial"/>
        <family val="2"/>
      </rPr>
      <t xml:space="preserve"> </t>
    </r>
  </si>
  <si>
    <t>(ct. 2130100 + 2130200 + 2130300 + 2130400 + 2140000 + 2310000 – 2810300 – 2810400 – 2910300 – 2910400 - 2930200*)</t>
  </si>
  <si>
    <t xml:space="preserve">Terenuri şi clădiri </t>
  </si>
  <si>
    <t>(ct. 2110100 + 2110200 + 2120000 + 2310000 – 2810100 - 2810200 – 2910100 - 2910200-2930200)</t>
  </si>
  <si>
    <t xml:space="preserve">Alte active nefinanciare </t>
  </si>
  <si>
    <t>(ct. 2150000)</t>
  </si>
  <si>
    <t xml:space="preserve">Active financiare necurente (investiţii pe termen lung) peste un an  </t>
  </si>
  <si>
    <t>(ct. 2600100 + 2600200 + 2600300 + 2650000 + 2670201 + 2670202 + 2670203 + 2670204 + 2670205 + 2670208 – 2960101 – 2960102 – 2960103 - 2960200), din care:</t>
  </si>
  <si>
    <t xml:space="preserve">Titluri de participare </t>
  </si>
  <si>
    <t>(ct. 2600100 + 2600200 + 2600300 – 2960101 – 2960102 - 2960103)</t>
  </si>
  <si>
    <t>9.</t>
  </si>
  <si>
    <r>
      <t>Creanţe necurente – sume ce urmează a fi încasate după o perioada mai mare de un an</t>
    </r>
    <r>
      <rPr>
        <sz val="11"/>
        <color indexed="8"/>
        <rFont val="Arial"/>
        <family val="2"/>
      </rPr>
      <t xml:space="preserve"> </t>
    </r>
  </si>
  <si>
    <t xml:space="preserve">(ct. 4110201 + 4110208 + 4130200 + 4280202 + 4610201 + 4610209 – 4910200 - 4960200), din care:  </t>
  </si>
  <si>
    <t>10.</t>
  </si>
  <si>
    <t>Creanţe comerciale necurente – sume ce urmează a fi încasate după o perioada mai mare de un an</t>
  </si>
  <si>
    <t>(ct. 4110201 + 4110208 + 4130200 + 4610201 – 4910200 - 4960200)</t>
  </si>
  <si>
    <t>11.</t>
  </si>
  <si>
    <r>
      <t>TOTAL ACTIVE NECURENTE</t>
    </r>
    <r>
      <rPr>
        <sz val="11"/>
        <color indexed="8"/>
        <rFont val="Arial"/>
        <family val="2"/>
      </rPr>
      <t xml:space="preserve"> </t>
    </r>
  </si>
  <si>
    <t>(rd. 03 + 04 + 05 + 06 + 07 + 09)</t>
  </si>
  <si>
    <t>12.</t>
  </si>
  <si>
    <t>ACTIVE CURENTE</t>
  </si>
  <si>
    <t>13.</t>
  </si>
  <si>
    <t>Stocuri</t>
  </si>
  <si>
    <t>(ct. 3010000 + 3020100 + 3020200 + 3020300 + 3020400 + 3020500 + 3020600 + 3020700 + 3020800 + 3020900 + 3030100 + 3030200 + 3040100 + 3040200 + 3050100 + 3050200 + 3070000 + 3090000 + 3310000 + 3320000 + 3410000 + 3450000 + 3460000 + 3470000 + 3490000 + 3510100 + 3510200 + 3540100 + 3540500 + 3540600 + 3560000 + 3570000 + 3580000 + 3590000 + 3610000 + 3710000 + 3810000 +/- 3480000 +/- 3780000 – 3910000 -3920100 – 3920200 – 3930000 – 3940100 – 3940500 – 3940600 – 3950100 – 3950200 – 3950300 – 3950400 – 3950600 – 3950700 – 3950800 – 3960000 – 3970000 - 3980000)</t>
  </si>
  <si>
    <t>14.</t>
  </si>
  <si>
    <t>Creanţe curente – sume ce urmează a fi încasate într-o perioadă mai mică de un an -</t>
  </si>
  <si>
    <t>15.</t>
  </si>
  <si>
    <t>Creanţe din operaţiuni comerciale, avansuri şi alte decontări</t>
  </si>
  <si>
    <t>(ct. 2320000 + 2340000 + 4090101 + 4090102 + 4110101 + 4110108 + 4130100 + 4180000 + 4250000 + 4280102 + 4610101 + 4610109 + 4730109** + 4810101 + 4810102 + 4810103 + 4810200 + 4810300 + 4810900 + 4820000 + 4830000 + 4890000 – 4910100 – 4960100 + 5120800), din care:</t>
  </si>
  <si>
    <t>16.</t>
  </si>
  <si>
    <t>Decontări privind încheierea execuţiei bugetului de stat din anul curent</t>
  </si>
  <si>
    <t>(ct. 4890000)</t>
  </si>
  <si>
    <t>17.</t>
  </si>
  <si>
    <t>Creanţe comerciale şi avansuri</t>
  </si>
  <si>
    <t>(ct. 2320000 + 2340000 + 4090101 + 4090102 + 4110101 + 4110108 + 4130100 + 4180000 + 4610101 – 4910100 - 4960100), din care:</t>
  </si>
  <si>
    <t>18.</t>
  </si>
  <si>
    <r>
      <t>Avansuri acordate</t>
    </r>
    <r>
      <rPr>
        <sz val="11"/>
        <color indexed="8"/>
        <rFont val="Arial"/>
        <family val="2"/>
      </rPr>
      <t xml:space="preserve"> </t>
    </r>
  </si>
  <si>
    <t>(ct. 2320000 + 2340000 + 4090101 + 4090102)</t>
  </si>
  <si>
    <t>19.</t>
  </si>
  <si>
    <t>Creanţe bugetare</t>
  </si>
  <si>
    <t>(ct. 4310100** + 4310200** + 4310300** + 4310400** + 4310500** + 4310700** + 4370100** + 4370200** + 4370300** + 4420400 + 4420800** + 4440000** + 4460000** + 4480200 + 4610102 + 4630000 + 4640000 + 4650100 + 4650200 + 4660401 + 4660402 + 4660500 + 4660900 + 4810101** + 4810102** + 4810103** + 4810900** + 4820000** - 4970000), din care:</t>
  </si>
  <si>
    <t>20.</t>
  </si>
  <si>
    <t>Creanţele bugetului general consolidat</t>
  </si>
  <si>
    <t>(ct. 4630000 + 4640000 + 4650100 + 4650200 + 4660401 + 4660402 + 4660500 + 4660900 - 4970000)</t>
  </si>
  <si>
    <t>21.</t>
  </si>
  <si>
    <t>Creanţe din operaţiuni cu fonduri externe nerambursabile şi fonduri de la buget</t>
  </si>
  <si>
    <t>(ct. 4500100 + 4500300 + 4500501 + 4500502 + 4500503 + 4500504 + 4500505 + 4500700 + 4510100 + 4510300 + 4510500 + 4530100 + 4540100 + 4540301 + 4540302 + 4540501 + 4540502 + 4540503 + 4540504 + 4550100 + 4550301 + 4550302 + 4550303 + 4560100 + 4560303 + 4560309 + 4570100 + 4570201 + 4570202 + 4570203 + 4570205 + 4570206 + 4570209 + 4570301 + 4570302 + 4570309 + 4580100 + 4580301 + 4580302 + 4610103 + 4730103** + 4740000 + 4760000), din care:</t>
  </si>
  <si>
    <t>22.</t>
  </si>
  <si>
    <t>Sume de primit de la Comisia Europeană / alţi donatori</t>
  </si>
  <si>
    <t>(ct. 4500100 + 4500300 + 4500501 + 4500502 + 4500503 + 4500504 + 4500505 + 4500700)</t>
  </si>
  <si>
    <t>23.</t>
  </si>
  <si>
    <t>Împrumuturi pe termen scurt acordate</t>
  </si>
  <si>
    <t>(ct. 2670101 + 2670102 + 2670103 + 2670104 + 2670105 + 2670108 + 2670601 + 2670602 + 2670603 + 2670604 + 2670605 + 2670609 + 4680101 + 4680102 + 4680103 + 4680104 + 4680105 + 4680106 + 4680107 + 4680108 + 4680109 + 4690103 + 4690105 + 4690106 + 4690108 + 4690109)</t>
  </si>
  <si>
    <t>24.</t>
  </si>
  <si>
    <t>Total creanţe curente (rd. 21 + 23 + 25 + 27)</t>
  </si>
  <si>
    <t>25.</t>
  </si>
  <si>
    <t>Investiţii pe termen scurt</t>
  </si>
  <si>
    <t>(ct. 5050000 - 5950000)</t>
  </si>
  <si>
    <t>26.</t>
  </si>
  <si>
    <t>Conturi la trezorerii şi instituţii de credit:</t>
  </si>
  <si>
    <t>27.</t>
  </si>
  <si>
    <t>Conturi la trezorerie, casa în lei</t>
  </si>
  <si>
    <t>(ct. 5100000 + 5120101 + 5120501 + 5130101 + 5130301 + 5130302 + 5140101 + 5140301 + 5140302 + 5150101 + 5150103 + 5150301 + 5150500 + 5150600 + 5160101 + 5160301 + 5160302 + 5170101 + 5170301 + 5170302 + 5200100 + 5210100 + 5210300 + 5230000 + 5250101 + 5250102 + 5250301 + 5250302 + 5250400 + 5260000 + 5270000 + 5280000 + 5290101 + 5290201 + 5290301 + 5290400 + 5290901 + 5310101 + 5500101 + 5520000 + 5550101 + 5550400 + 5570101 + 5580101 + 5580201 + 5590101 + 5600101 + 5600300 + 5600401 + 5610100 + 5610300 + 5620101 + 5620300 + 5620401 + 5710100 + 5710300 +5710400 + 5740101 + 5740102 + 5740301 + 5740302 + 5740400 + 5750100 + 5750300 + 5750400 - 7700000)</t>
  </si>
  <si>
    <t>28.</t>
  </si>
  <si>
    <t>Dobândă de încasat, alte valori, avansuri de trezorerie</t>
  </si>
  <si>
    <t>(ct. 5180701 + 5320100 + 5320200 + 5320300 + 5320400 + 5320500 + 5320600 + 5320800 + 5420100)</t>
  </si>
  <si>
    <t>29.</t>
  </si>
  <si>
    <t>Depozite</t>
  </si>
  <si>
    <t>30.</t>
  </si>
  <si>
    <t>Conturi la instituţii de credit, BNR, casă în valută</t>
  </si>
  <si>
    <t xml:space="preserve">(ct. 5110101 + 5110102 + 5120102 + 5120402 + 5120502 + 5130102 + 5130202 + 5140102 + 5140202 + 5150102 + 5150202 + 5150302 + 5160102 + 5160202 + 5170102 + 5170202 + 5290102 + 5290202 + 5290302 + 5290902 + 5310402 + 5410102 + 5410202 + 5500102 + 5550102 + 5550202 + 5570202 + 5580102 + 5580202 + 5580302 + 5580303 + 5590102 + 5590202 + 5600102 + 5600103 + 5600402 + 5620102 + 5620103 + 5620402)  </t>
  </si>
  <si>
    <t>31.</t>
  </si>
  <si>
    <t xml:space="preserve">Dobândă de încasat, avansuri de trezorerie </t>
  </si>
  <si>
    <t>(ct. 5180702 + 5420200)</t>
  </si>
  <si>
    <t>32.</t>
  </si>
  <si>
    <t>33.</t>
  </si>
  <si>
    <t>Total disponibilităţi şi alte valori (rd. 33 + 33.1 + 35 + 35.1)</t>
  </si>
  <si>
    <t>34.</t>
  </si>
  <si>
    <t>Conturi de disponibilităţi ale Trezoreriei centrale şi ale trezoreriilor teritoriale</t>
  </si>
  <si>
    <t>(ct. 5120600 + 5120700 + 5120901 + 5120902 + 5121000 + 5240100 + 5240200 + 5240300 + 5550101 + 5550102 + 5550103 - 7700000)</t>
  </si>
  <si>
    <t>35.</t>
  </si>
  <si>
    <t>(ct. 5180701 + 5180702 + 5320400)</t>
  </si>
  <si>
    <t>36.</t>
  </si>
  <si>
    <t>Cheltuieli în avans</t>
  </si>
  <si>
    <t>(ct. 4710000)</t>
  </si>
  <si>
    <t>37.</t>
  </si>
  <si>
    <t>TOTAL ACTIVE CURENTE</t>
  </si>
  <si>
    <t>(rd. 19 + 30 + 31 + 40 + 41 + 41.1 + 42)</t>
  </si>
  <si>
    <t>38.</t>
  </si>
  <si>
    <t>TOTAL ACTIVE (rd. 15 + 45)</t>
  </si>
  <si>
    <t>39.</t>
  </si>
  <si>
    <t>40.</t>
  </si>
  <si>
    <t>DATORII NECURENTE - sume ce urmează a fi plătite după o perioadă mai mare de un an</t>
  </si>
  <si>
    <t>41.</t>
  </si>
  <si>
    <t xml:space="preserve">Sume necurente - sume ce urmează a fi plătite după o perioadă mai mare de un an </t>
  </si>
  <si>
    <t>(ct. 2690200 + 4010200 + 4030200 + 4040200 + 4050200 + 4280201 + 4620201 + 4620209 + 5090000), din care:</t>
  </si>
  <si>
    <t>42.</t>
  </si>
  <si>
    <t>Datorii comerciale</t>
  </si>
  <si>
    <t>(ct. 4010200 + 4030200 + 4040200 + 4050200 + 4620201)</t>
  </si>
  <si>
    <t>43.</t>
  </si>
  <si>
    <t>Împrumuturi pe termen lung</t>
  </si>
  <si>
    <t>(ct. 1610200 + 1620200 + 1630200 + 1640200 + 1650200 + 1660201 + 1660202 + 1660203 + 1660204 + 1670201 + 1670202 + 1670203 + 1670208 + 1670209 - 1690200)</t>
  </si>
  <si>
    <t>44.</t>
  </si>
  <si>
    <t>Provizioane</t>
  </si>
  <si>
    <t>(ct. 1510201 + 1510202 + 1510203 + 1510204 + 1510208)</t>
  </si>
  <si>
    <t>45.</t>
  </si>
  <si>
    <t>TOTAL DATORII NECURENTE (rd. 52 + 54 + 55)</t>
  </si>
  <si>
    <t>46.</t>
  </si>
  <si>
    <t xml:space="preserve">DATORII CURENTE - sume ce urmează a fi plătite într-o perioadă de până la un an  </t>
  </si>
  <si>
    <t>47.</t>
  </si>
  <si>
    <t>Datorii comerciale, avansuri şi alte decontări</t>
  </si>
  <si>
    <t>(ct. 2690100 + 4010100 + 4030100 + 4040100 + 4050100 + 4080000 + 4190000 + 4620101 + 4620109 + 4730109 + 4810101 + 4810102 + 4810103 + 4810200 + 4810300 + 4810900 + 4820000 + 4830000 + 4890000 + 5090000 + 5120800), din care:</t>
  </si>
  <si>
    <t>48.</t>
  </si>
  <si>
    <t xml:space="preserve">Decontări privind încheierea execuţiei bugetului de stat din anul curent  </t>
  </si>
  <si>
    <t>60.1</t>
  </si>
  <si>
    <t>49.</t>
  </si>
  <si>
    <t>Datorii comerciale şi avansuri</t>
  </si>
  <si>
    <t>(ct. 4010100 + 4030100 + 4040100 + 4050100 + 4080000 + 4190000 + 4620101), din care:</t>
  </si>
  <si>
    <t>50.</t>
  </si>
  <si>
    <r>
      <t xml:space="preserve">Avansuri primite </t>
    </r>
    <r>
      <rPr>
        <sz val="11"/>
        <color indexed="8"/>
        <rFont val="Arial"/>
        <family val="2"/>
      </rPr>
      <t>(ct. 4190000)</t>
    </r>
  </si>
  <si>
    <t>51.</t>
  </si>
  <si>
    <t>Datorii către bugete</t>
  </si>
  <si>
    <t>(ct. 4310100 + 4310200 + 4310300 + 4310400 + 4310500 + 4310700 + 4370100 + 4370200 + 4370300 + 4400000 + 4410000 + 4420300 + 4420800 + 4440000 + 4460000 + 4480100 + 4550501 + 4550502 + 4550503 + 4620109 + 4670100 + 4670200 + 4670300 + 4670400 + 4670500 + 4670900 + 4730109 + 4810900 + 4820000), din care:</t>
  </si>
  <si>
    <t>52.</t>
  </si>
  <si>
    <t>Datoriile instituţiilor publice către bugete</t>
  </si>
  <si>
    <t>53.</t>
  </si>
  <si>
    <t>Contribuţii sociale</t>
  </si>
  <si>
    <t>(ct. 4310100 + 4310200 + 4310300 + 4310400 + 4310500 + 4310700 + 4370100 + 4370200 + 4370300)</t>
  </si>
  <si>
    <t>54.</t>
  </si>
  <si>
    <t>Sume datorate bugetului din Fonduri externe nerambursabile</t>
  </si>
  <si>
    <t>(ct. 4550501 + 4550502 + 4550503)</t>
  </si>
  <si>
    <t>55.</t>
  </si>
  <si>
    <t>Datorii din operaţiuni cu Fonduri externe nerambursabile şi fonduri de la buget, alte datorii către alte organisme internaţionale</t>
  </si>
  <si>
    <r>
      <t>(ct. 4500200 + 4500400 + 4500600 + 4510200 + 4510401 + 4540402 + 4540409 + 4510601 + 4510602 + 4510603 + 4510605 + 4510606 + 4510609 + 4520100 + 4520200 + 4530200 + 4540200 + 4540401 + 4540402 + 4540601 + 4540602 + 4540603 + 4550200 + 4550401 + 4550402 + 4550403 + 4550404 + 4560400 + 4580401 + 4580402 + 4580501 + 4580502 + 4590000 + 4620103 + 4730103 + 4760000),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din care:</t>
    </r>
  </si>
  <si>
    <t>56.</t>
  </si>
  <si>
    <t>Sume datorate Comisiei Europene / alţi donatori</t>
  </si>
  <si>
    <t>(ct. 4500200 + 4500400 + 4500600 + 4590000 + 4620103)</t>
  </si>
  <si>
    <t>57.</t>
  </si>
  <si>
    <t>Împrumuturi pe termen scurt - sume ce urmează a fi plătite într-o perioadă de până la un an</t>
  </si>
  <si>
    <t>(ct. 5180601 + 5180603 + 5180604 + 5180605 + 5180606 + 5180608 + 5180609 + 5180800 + 5190101 + 5190102 + 5190103 + 5190104 + 5190105 + 5190106 + 5190107 + 5190108 + 5190109 + 5190110 + 5190180 + 5190190)</t>
  </si>
  <si>
    <t>58.</t>
  </si>
  <si>
    <t xml:space="preserve">Împrumuturi pe termen lung – sume ce urmează a fi plătite în cursul exerciţiului curent   </t>
  </si>
  <si>
    <t>(ct. 1610100 + 1620100 + 1630100 + 1640100 + 1650100 + 1660101 + 1660102 + 1660103 + 1660104 + 1670101 + 1670102 + 1670103 + 1670108 + 1670109 + 1680100 + 1680200 + 1680300 + 1680400 + 1680500 + 1680701 + 1680702 + 1680703 + 1680708 + 1680709 - 1690100)</t>
  </si>
  <si>
    <t>59.</t>
  </si>
  <si>
    <t>Salariile angajaţilor</t>
  </si>
  <si>
    <t>(ct. 4210000 + 4230000 + 4260000 + 4270100 + 4270300 + 4280101)</t>
  </si>
  <si>
    <t>60.</t>
  </si>
  <si>
    <t xml:space="preserve">Alte drepturi cuvenite altor categorii de persoane (pensii, indemnizaţii de şomaj, burse)  </t>
  </si>
  <si>
    <t>(ct. 4220100 + 4220200 + 4240000 + 4260000 + 4270200 + 4270300 + 4290000 + 4380000), din care:</t>
  </si>
  <si>
    <t>61.</t>
  </si>
  <si>
    <t>Pensii, indemnizaţii de şomaj, burse</t>
  </si>
  <si>
    <t>62.</t>
  </si>
  <si>
    <t>Venituri în avans</t>
  </si>
  <si>
    <t>(ct. 4720000)</t>
  </si>
  <si>
    <t>63.</t>
  </si>
  <si>
    <t>(ct. 1510101 + 1510102 + 1510103 + 1510104 + 1510108)</t>
  </si>
  <si>
    <t>64.</t>
  </si>
  <si>
    <t xml:space="preserve">TOTAL DATORII CURENTE </t>
  </si>
  <si>
    <t>(rd. 60 + 62 + 65 + 70 + 71 + 72 + 73 + 74 + 75)</t>
  </si>
  <si>
    <t>65.</t>
  </si>
  <si>
    <t>TOTAL DATORII (rd. 58 + 78)</t>
  </si>
  <si>
    <t>66.</t>
  </si>
  <si>
    <t xml:space="preserve">ACTIVE NETE = TOTAL ACTIVE – TOTAL DATORII = CAPITALURI PROPRII </t>
  </si>
  <si>
    <t>(rd. 80 = rd. 46 – rd. 79 = rd. 90)</t>
  </si>
  <si>
    <t>67.</t>
  </si>
  <si>
    <t>68.</t>
  </si>
  <si>
    <t>Rezerve, fonduri</t>
  </si>
  <si>
    <t xml:space="preserve">(ct. 1000000 + 1010000 + 1020101 +1020102 + 1030000 + 1040101 + 1040102 + 1050100 + 1050200 + 1050300 + 1050400 + 1050500 + 1060000 + 1320000 + 1330000 + 1390100)  </t>
  </si>
  <si>
    <t>69.</t>
  </si>
  <si>
    <t>Rezultatul reportat</t>
  </si>
  <si>
    <t>(ct. 1170000 - sold creditor)</t>
  </si>
  <si>
    <t>70.</t>
  </si>
  <si>
    <t>(ct. 1170000 - sold debitor)</t>
  </si>
  <si>
    <t>71.</t>
  </si>
  <si>
    <t>Rezultatul patrimonial al exerciţiului</t>
  </si>
  <si>
    <t>(ct. 1210000 - sold creditor)</t>
  </si>
  <si>
    <t>72.</t>
  </si>
  <si>
    <t>(ct. 1210000 - sold debitor)</t>
  </si>
  <si>
    <t>73.</t>
  </si>
  <si>
    <t xml:space="preserve">TOTAL CAPITALURI PROPRII </t>
  </si>
  <si>
    <t>(rd. 84 + 85 – 86 + 87 - 88)</t>
  </si>
  <si>
    <t>*) Conturi de repartizat după natura elementelor respective.</t>
  </si>
  <si>
    <t>**) Solduri debitoare ale conturilor respective.</t>
  </si>
  <si>
    <t xml:space="preserve">        Conducătorul instituţiei                            Conducătorul compartimentului financiar-contabil</t>
  </si>
  <si>
    <t>21.1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</si>
</sst>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$&quot;#,##0.00"/>
    <numFmt numFmtId="184" formatCode="0.0"/>
    <numFmt numFmtId="185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vertical="center" wrapText="1"/>
    </xf>
    <xf numFmtId="0" fontId="50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vertical="center" wrapText="1"/>
    </xf>
    <xf numFmtId="0" fontId="52" fillId="0" borderId="16" xfId="0" applyFont="1" applyBorder="1" applyAlignment="1">
      <alignment horizontal="justify" vertical="center" wrapText="1"/>
    </xf>
    <xf numFmtId="0" fontId="51" fillId="0" borderId="17" xfId="0" applyFont="1" applyBorder="1" applyAlignment="1">
      <alignment horizontal="justify" vertical="center" wrapText="1"/>
    </xf>
    <xf numFmtId="0" fontId="52" fillId="0" borderId="16" xfId="0" applyFont="1" applyBorder="1" applyAlignment="1">
      <alignment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justify" vertical="center" wrapText="1"/>
    </xf>
    <xf numFmtId="0" fontId="9" fillId="0" borderId="0" xfId="0" applyFont="1" applyAlignment="1">
      <alignment vertical="center"/>
    </xf>
    <xf numFmtId="3" fontId="53" fillId="0" borderId="18" xfId="0" applyNumberFormat="1" applyFont="1" applyBorder="1" applyAlignment="1">
      <alignment vertical="center" wrapText="1"/>
    </xf>
    <xf numFmtId="3" fontId="53" fillId="0" borderId="15" xfId="0" applyNumberFormat="1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 wrapText="1"/>
    </xf>
    <xf numFmtId="0" fontId="51" fillId="0" borderId="14" xfId="0" applyFont="1" applyBorder="1" applyAlignment="1">
      <alignment vertical="center" wrapText="1"/>
    </xf>
    <xf numFmtId="0" fontId="53" fillId="0" borderId="14" xfId="0" applyFont="1" applyBorder="1" applyAlignment="1">
      <alignment horizontal="center" vertical="center" wrapText="1"/>
    </xf>
    <xf numFmtId="3" fontId="53" fillId="0" borderId="11" xfId="0" applyNumberFormat="1" applyFont="1" applyBorder="1" applyAlignment="1">
      <alignment horizontal="center" vertical="center" wrapText="1"/>
    </xf>
    <xf numFmtId="3" fontId="49" fillId="0" borderId="16" xfId="0" applyNumberFormat="1" applyFont="1" applyBorder="1" applyAlignment="1">
      <alignment horizontal="right" vertical="center" wrapText="1"/>
    </xf>
    <xf numFmtId="0" fontId="53" fillId="0" borderId="16" xfId="0" applyFont="1" applyBorder="1" applyAlignment="1">
      <alignment horizontal="right" vertical="center" wrapText="1"/>
    </xf>
    <xf numFmtId="3" fontId="49" fillId="0" borderId="11" xfId="0" applyNumberFormat="1" applyFont="1" applyBorder="1" applyAlignment="1">
      <alignment vertical="center" wrapText="1"/>
    </xf>
    <xf numFmtId="3" fontId="49" fillId="0" borderId="18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3" fontId="49" fillId="0" borderId="18" xfId="0" applyNumberFormat="1" applyFont="1" applyBorder="1" applyAlignment="1">
      <alignment vertical="center" wrapText="1"/>
    </xf>
    <xf numFmtId="3" fontId="49" fillId="0" borderId="15" xfId="0" applyNumberFormat="1" applyFont="1" applyBorder="1" applyAlignment="1">
      <alignment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3" fontId="49" fillId="0" borderId="18" xfId="0" applyNumberFormat="1" applyFont="1" applyBorder="1" applyAlignment="1">
      <alignment horizontal="right" vertical="center" wrapText="1"/>
    </xf>
    <xf numFmtId="0" fontId="49" fillId="0" borderId="15" xfId="0" applyFont="1" applyBorder="1" applyAlignment="1">
      <alignment horizontal="right" vertical="center" wrapText="1"/>
    </xf>
    <xf numFmtId="0" fontId="53" fillId="0" borderId="18" xfId="0" applyFont="1" applyBorder="1" applyAlignment="1">
      <alignment horizontal="right" vertical="center" wrapText="1"/>
    </xf>
    <xf numFmtId="0" fontId="53" fillId="0" borderId="15" xfId="0" applyFont="1" applyBorder="1" applyAlignment="1">
      <alignment horizontal="right" vertical="center" wrapText="1"/>
    </xf>
    <xf numFmtId="0" fontId="53" fillId="0" borderId="18" xfId="0" applyFont="1" applyBorder="1" applyAlignment="1">
      <alignment vertical="center" wrapText="1"/>
    </xf>
    <xf numFmtId="0" fontId="53" fillId="0" borderId="15" xfId="0" applyFont="1" applyBorder="1" applyAlignment="1">
      <alignment vertical="center" wrapText="1"/>
    </xf>
    <xf numFmtId="3" fontId="53" fillId="0" borderId="18" xfId="0" applyNumberFormat="1" applyFont="1" applyBorder="1" applyAlignment="1">
      <alignment horizontal="right" vertical="center" wrapText="1"/>
    </xf>
    <xf numFmtId="3" fontId="53" fillId="0" borderId="18" xfId="0" applyNumberFormat="1" applyFont="1" applyBorder="1" applyAlignment="1">
      <alignment vertical="center" wrapText="1"/>
    </xf>
    <xf numFmtId="3" fontId="49" fillId="0" borderId="15" xfId="0" applyNumberFormat="1" applyFont="1" applyBorder="1" applyAlignment="1">
      <alignment horizontal="right" vertical="center" wrapText="1"/>
    </xf>
    <xf numFmtId="3" fontId="53" fillId="0" borderId="15" xfId="0" applyNumberFormat="1" applyFont="1" applyBorder="1" applyAlignment="1">
      <alignment horizontal="right" vertical="center" wrapText="1"/>
    </xf>
    <xf numFmtId="0" fontId="49" fillId="0" borderId="18" xfId="0" applyFont="1" applyBorder="1" applyAlignment="1">
      <alignment horizontal="right" vertical="center" wrapText="1"/>
    </xf>
    <xf numFmtId="49" fontId="53" fillId="0" borderId="18" xfId="0" applyNumberFormat="1" applyFont="1" applyBorder="1" applyAlignment="1">
      <alignment horizontal="center" vertical="center" wrapText="1"/>
    </xf>
    <xf numFmtId="49" fontId="53" fillId="0" borderId="15" xfId="0" applyNumberFormat="1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2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8.8515625" style="0" customWidth="1"/>
    <col min="2" max="2" width="6.28125" style="0" customWidth="1"/>
    <col min="3" max="3" width="61.140625" style="0" customWidth="1"/>
    <col min="4" max="4" width="5.8515625" style="0" customWidth="1"/>
    <col min="5" max="5" width="12.28125" style="0" customWidth="1"/>
    <col min="6" max="6" width="12.7109375" style="0" customWidth="1"/>
  </cols>
  <sheetData>
    <row r="2" spans="1:5" ht="12.75">
      <c r="A2" s="5"/>
      <c r="B2" s="5" t="s">
        <v>30</v>
      </c>
      <c r="C2" s="6"/>
      <c r="D2" s="6"/>
      <c r="E2" s="11"/>
    </row>
    <row r="3" spans="1:5" ht="12.75">
      <c r="A3" s="5"/>
      <c r="B3" s="5" t="s">
        <v>31</v>
      </c>
      <c r="C3" s="6"/>
      <c r="D3" s="6"/>
      <c r="E3" s="11"/>
    </row>
    <row r="4" spans="1:5" ht="15" customHeight="1">
      <c r="A4" s="7"/>
      <c r="B4" s="6"/>
      <c r="C4" s="6"/>
      <c r="D4" s="6"/>
      <c r="E4" s="12" t="s">
        <v>8</v>
      </c>
    </row>
    <row r="5" spans="1:5" ht="12.75">
      <c r="A5" s="8" t="s">
        <v>12</v>
      </c>
      <c r="B5" s="9" t="s">
        <v>32</v>
      </c>
      <c r="C5" s="9"/>
      <c r="D5" s="6"/>
      <c r="E5" s="11" t="s">
        <v>9</v>
      </c>
    </row>
    <row r="6" spans="1:5" ht="12.75">
      <c r="A6" s="10"/>
      <c r="B6" s="9" t="s">
        <v>33</v>
      </c>
      <c r="C6" s="9"/>
      <c r="D6" s="6"/>
      <c r="E6" s="5"/>
    </row>
    <row r="7" spans="1:6" ht="14.25" customHeight="1" thickBot="1">
      <c r="A7" s="1"/>
      <c r="B7" s="4" t="s">
        <v>7</v>
      </c>
      <c r="C7" s="3"/>
      <c r="D7" s="2"/>
      <c r="E7" s="13"/>
      <c r="F7" s="13" t="s">
        <v>13</v>
      </c>
    </row>
    <row r="8" spans="2:6" ht="39" thickBot="1">
      <c r="B8" s="14" t="s">
        <v>29</v>
      </c>
      <c r="C8" s="15" t="s">
        <v>34</v>
      </c>
      <c r="D8" s="16" t="s">
        <v>11</v>
      </c>
      <c r="E8" s="17" t="s">
        <v>35</v>
      </c>
      <c r="F8" s="18" t="s">
        <v>36</v>
      </c>
    </row>
    <row r="9" spans="2:6" ht="13.5" thickBot="1">
      <c r="B9" s="43" t="s">
        <v>1</v>
      </c>
      <c r="C9" s="44" t="s">
        <v>2</v>
      </c>
      <c r="D9" s="44" t="s">
        <v>23</v>
      </c>
      <c r="E9" s="44">
        <v>1</v>
      </c>
      <c r="F9" s="44">
        <v>2</v>
      </c>
    </row>
    <row r="10" spans="2:6" ht="15.75" thickBot="1">
      <c r="B10" s="21" t="s">
        <v>15</v>
      </c>
      <c r="C10" s="22" t="s">
        <v>3</v>
      </c>
      <c r="D10" s="23">
        <v>1</v>
      </c>
      <c r="E10" s="20" t="s">
        <v>10</v>
      </c>
      <c r="F10" s="20" t="s">
        <v>10</v>
      </c>
    </row>
    <row r="11" spans="2:6" ht="12.75" customHeight="1" thickBot="1">
      <c r="B11" s="21" t="s">
        <v>16</v>
      </c>
      <c r="C11" s="22" t="s">
        <v>4</v>
      </c>
      <c r="D11" s="23">
        <v>2</v>
      </c>
      <c r="E11" s="20" t="s">
        <v>10</v>
      </c>
      <c r="F11" s="20" t="s">
        <v>10</v>
      </c>
    </row>
    <row r="12" spans="2:6" ht="18" customHeight="1">
      <c r="B12" s="64" t="s">
        <v>17</v>
      </c>
      <c r="C12" s="24" t="s">
        <v>37</v>
      </c>
      <c r="D12" s="64">
        <v>3</v>
      </c>
      <c r="E12" s="56">
        <v>149084</v>
      </c>
      <c r="F12" s="56">
        <v>5235248</v>
      </c>
    </row>
    <row r="13" spans="2:6" ht="43.5" thickBot="1">
      <c r="B13" s="65"/>
      <c r="C13" s="25" t="s">
        <v>38</v>
      </c>
      <c r="D13" s="65"/>
      <c r="E13" s="59"/>
      <c r="F13" s="59"/>
    </row>
    <row r="14" spans="2:6" ht="30">
      <c r="B14" s="48" t="s">
        <v>18</v>
      </c>
      <c r="C14" s="24" t="s">
        <v>39</v>
      </c>
      <c r="D14" s="48">
        <v>4</v>
      </c>
      <c r="E14" s="56">
        <v>396963</v>
      </c>
      <c r="F14" s="56">
        <v>1985455</v>
      </c>
    </row>
    <row r="15" spans="2:6" ht="43.5" thickBot="1">
      <c r="B15" s="49"/>
      <c r="C15" s="25" t="s">
        <v>40</v>
      </c>
      <c r="D15" s="49"/>
      <c r="E15" s="59"/>
      <c r="F15" s="59"/>
    </row>
    <row r="16" spans="2:6" ht="15">
      <c r="B16" s="48" t="s">
        <v>19</v>
      </c>
      <c r="C16" s="26" t="s">
        <v>41</v>
      </c>
      <c r="D16" s="48">
        <v>5</v>
      </c>
      <c r="E16" s="56">
        <v>7665590</v>
      </c>
      <c r="F16" s="56">
        <v>3281178</v>
      </c>
    </row>
    <row r="17" spans="2:6" ht="29.25" thickBot="1">
      <c r="B17" s="49"/>
      <c r="C17" s="25" t="s">
        <v>42</v>
      </c>
      <c r="D17" s="49"/>
      <c r="E17" s="59"/>
      <c r="F17" s="59"/>
    </row>
    <row r="18" spans="2:6" ht="15">
      <c r="B18" s="48" t="s">
        <v>20</v>
      </c>
      <c r="C18" s="24" t="s">
        <v>43</v>
      </c>
      <c r="D18" s="48">
        <v>6</v>
      </c>
      <c r="E18" s="56">
        <v>0</v>
      </c>
      <c r="F18" s="56">
        <v>0</v>
      </c>
    </row>
    <row r="19" spans="2:6" ht="15" thickBot="1">
      <c r="B19" s="49"/>
      <c r="C19" s="27" t="s">
        <v>44</v>
      </c>
      <c r="D19" s="49"/>
      <c r="E19" s="59"/>
      <c r="F19" s="59"/>
    </row>
    <row r="20" spans="2:6" ht="30">
      <c r="B20" s="48" t="s">
        <v>21</v>
      </c>
      <c r="C20" s="24" t="s">
        <v>45</v>
      </c>
      <c r="D20" s="48">
        <v>7</v>
      </c>
      <c r="E20" s="56">
        <v>0</v>
      </c>
      <c r="F20" s="56">
        <v>0</v>
      </c>
    </row>
    <row r="21" spans="2:6" ht="43.5" thickBot="1">
      <c r="B21" s="49"/>
      <c r="C21" s="25" t="s">
        <v>46</v>
      </c>
      <c r="D21" s="49"/>
      <c r="E21" s="59"/>
      <c r="F21" s="59"/>
    </row>
    <row r="22" spans="2:6" ht="15">
      <c r="B22" s="48" t="s">
        <v>22</v>
      </c>
      <c r="C22" s="24" t="s">
        <v>47</v>
      </c>
      <c r="D22" s="48">
        <v>8</v>
      </c>
      <c r="E22" s="56">
        <v>0</v>
      </c>
      <c r="F22" s="56">
        <v>0</v>
      </c>
    </row>
    <row r="23" spans="2:6" ht="29.25" thickBot="1">
      <c r="B23" s="49"/>
      <c r="C23" s="25" t="s">
        <v>48</v>
      </c>
      <c r="D23" s="49"/>
      <c r="E23" s="59"/>
      <c r="F23" s="59"/>
    </row>
    <row r="24" spans="2:6" ht="30">
      <c r="B24" s="48" t="s">
        <v>49</v>
      </c>
      <c r="C24" s="26" t="s">
        <v>50</v>
      </c>
      <c r="D24" s="48">
        <v>9</v>
      </c>
      <c r="E24" s="56">
        <v>0</v>
      </c>
      <c r="F24" s="56">
        <v>0</v>
      </c>
    </row>
    <row r="25" spans="2:6" ht="29.25" thickBot="1">
      <c r="B25" s="49"/>
      <c r="C25" s="25" t="s">
        <v>51</v>
      </c>
      <c r="D25" s="49"/>
      <c r="E25" s="59"/>
      <c r="F25" s="59"/>
    </row>
    <row r="26" spans="2:6" ht="28.5" customHeight="1">
      <c r="B26" s="48" t="s">
        <v>52</v>
      </c>
      <c r="C26" s="26" t="s">
        <v>53</v>
      </c>
      <c r="D26" s="48">
        <v>10</v>
      </c>
      <c r="E26" s="56">
        <v>0</v>
      </c>
      <c r="F26" s="56">
        <v>0</v>
      </c>
    </row>
    <row r="27" spans="2:6" ht="29.25" thickBot="1">
      <c r="B27" s="49"/>
      <c r="C27" s="25" t="s">
        <v>54</v>
      </c>
      <c r="D27" s="49"/>
      <c r="E27" s="59"/>
      <c r="F27" s="59"/>
    </row>
    <row r="28" spans="2:6" ht="15">
      <c r="B28" s="48" t="s">
        <v>55</v>
      </c>
      <c r="C28" s="24" t="s">
        <v>56</v>
      </c>
      <c r="D28" s="48">
        <v>15</v>
      </c>
      <c r="E28" s="50">
        <f>E12+E14+E16+E18+E20+E24</f>
        <v>8211637</v>
      </c>
      <c r="F28" s="50">
        <f>F12+F14+F16+F18+F20+F24</f>
        <v>10501881</v>
      </c>
    </row>
    <row r="29" spans="2:6" ht="15" thickBot="1">
      <c r="B29" s="49"/>
      <c r="C29" s="25" t="s">
        <v>57</v>
      </c>
      <c r="D29" s="49"/>
      <c r="E29" s="58"/>
      <c r="F29" s="58"/>
    </row>
    <row r="30" spans="2:6" ht="15.75" thickBot="1">
      <c r="B30" s="34" t="s">
        <v>58</v>
      </c>
      <c r="C30" s="35" t="s">
        <v>59</v>
      </c>
      <c r="D30" s="36">
        <v>18</v>
      </c>
      <c r="E30" s="37" t="s">
        <v>0</v>
      </c>
      <c r="F30" s="37" t="s">
        <v>0</v>
      </c>
    </row>
    <row r="31" spans="2:6" ht="15">
      <c r="B31" s="63" t="s">
        <v>60</v>
      </c>
      <c r="C31" s="24" t="s">
        <v>61</v>
      </c>
      <c r="D31" s="48">
        <v>19</v>
      </c>
      <c r="E31" s="32"/>
      <c r="F31" s="32"/>
    </row>
    <row r="32" spans="2:6" ht="162.75" customHeight="1" thickBot="1">
      <c r="B32" s="49"/>
      <c r="C32" s="25" t="s">
        <v>62</v>
      </c>
      <c r="D32" s="49"/>
      <c r="E32" s="33">
        <v>2365990</v>
      </c>
      <c r="F32" s="33">
        <v>2369486</v>
      </c>
    </row>
    <row r="33" spans="2:6" ht="30.75" thickBot="1">
      <c r="B33" s="28" t="s">
        <v>63</v>
      </c>
      <c r="C33" s="22" t="s">
        <v>64</v>
      </c>
      <c r="D33" s="29">
        <v>20</v>
      </c>
      <c r="E33" s="42" t="s">
        <v>0</v>
      </c>
      <c r="F33" s="42" t="s">
        <v>0</v>
      </c>
    </row>
    <row r="34" spans="2:6" ht="30">
      <c r="B34" s="48" t="s">
        <v>65</v>
      </c>
      <c r="C34" s="26" t="s">
        <v>66</v>
      </c>
      <c r="D34" s="48">
        <v>21</v>
      </c>
      <c r="E34" s="56">
        <v>164361</v>
      </c>
      <c r="F34" s="56">
        <f>102299</f>
        <v>102299</v>
      </c>
    </row>
    <row r="35" spans="2:6" ht="86.25" thickBot="1">
      <c r="B35" s="49"/>
      <c r="C35" s="25" t="s">
        <v>67</v>
      </c>
      <c r="D35" s="49"/>
      <c r="E35" s="59"/>
      <c r="F35" s="59"/>
    </row>
    <row r="36" spans="2:6" ht="30">
      <c r="B36" s="48" t="s">
        <v>68</v>
      </c>
      <c r="C36" s="24" t="s">
        <v>69</v>
      </c>
      <c r="D36" s="61" t="s">
        <v>223</v>
      </c>
      <c r="E36" s="48" t="s">
        <v>0</v>
      </c>
      <c r="F36" s="56">
        <v>32988388</v>
      </c>
    </row>
    <row r="37" spans="2:6" ht="15" thickBot="1">
      <c r="B37" s="49"/>
      <c r="C37" s="27" t="s">
        <v>70</v>
      </c>
      <c r="D37" s="62"/>
      <c r="E37" s="49"/>
      <c r="F37" s="59"/>
    </row>
    <row r="38" spans="2:6" ht="15">
      <c r="B38" s="48" t="s">
        <v>71</v>
      </c>
      <c r="C38" s="24" t="s">
        <v>72</v>
      </c>
      <c r="D38" s="48">
        <v>22</v>
      </c>
      <c r="E38" s="52">
        <v>0</v>
      </c>
      <c r="F38" s="56">
        <v>0</v>
      </c>
    </row>
    <row r="39" spans="2:6" ht="43.5" thickBot="1">
      <c r="B39" s="49"/>
      <c r="C39" s="25" t="s">
        <v>73</v>
      </c>
      <c r="D39" s="49"/>
      <c r="E39" s="53"/>
      <c r="F39" s="59"/>
    </row>
    <row r="40" spans="2:6" ht="15">
      <c r="B40" s="48" t="s">
        <v>74</v>
      </c>
      <c r="C40" s="24" t="s">
        <v>75</v>
      </c>
      <c r="D40" s="48">
        <v>22.1</v>
      </c>
      <c r="E40" s="48" t="s">
        <v>0</v>
      </c>
      <c r="F40" s="52">
        <v>0</v>
      </c>
    </row>
    <row r="41" spans="2:6" ht="15" thickBot="1">
      <c r="B41" s="49"/>
      <c r="C41" s="27" t="s">
        <v>76</v>
      </c>
      <c r="D41" s="49"/>
      <c r="E41" s="49"/>
      <c r="F41" s="53"/>
    </row>
    <row r="42" spans="2:6" ht="15">
      <c r="B42" s="48" t="s">
        <v>77</v>
      </c>
      <c r="C42" s="24" t="s">
        <v>78</v>
      </c>
      <c r="D42" s="48">
        <v>23</v>
      </c>
      <c r="E42" s="56">
        <v>5552</v>
      </c>
      <c r="F42" s="56">
        <v>17871</v>
      </c>
    </row>
    <row r="43" spans="2:6" ht="95.25" customHeight="1" thickBot="1">
      <c r="B43" s="49"/>
      <c r="C43" s="25" t="s">
        <v>79</v>
      </c>
      <c r="D43" s="49"/>
      <c r="E43" s="59"/>
      <c r="F43" s="59"/>
    </row>
    <row r="44" spans="2:6" ht="15">
      <c r="B44" s="48" t="s">
        <v>80</v>
      </c>
      <c r="C44" s="26" t="s">
        <v>81</v>
      </c>
      <c r="D44" s="48">
        <v>24</v>
      </c>
      <c r="E44" s="50">
        <v>0</v>
      </c>
      <c r="F44" s="50">
        <v>0</v>
      </c>
    </row>
    <row r="45" spans="2:6" ht="29.25" thickBot="1">
      <c r="B45" s="49"/>
      <c r="C45" s="25" t="s">
        <v>82</v>
      </c>
      <c r="D45" s="49"/>
      <c r="E45" s="58"/>
      <c r="F45" s="58"/>
    </row>
    <row r="46" spans="2:6" ht="30">
      <c r="B46" s="48" t="s">
        <v>83</v>
      </c>
      <c r="C46" s="24" t="s">
        <v>84</v>
      </c>
      <c r="D46" s="48">
        <v>25</v>
      </c>
      <c r="E46" s="56">
        <v>1714626</v>
      </c>
      <c r="F46" s="56">
        <v>600891</v>
      </c>
    </row>
    <row r="47" spans="2:6" ht="129" thickBot="1">
      <c r="B47" s="49"/>
      <c r="C47" s="25" t="s">
        <v>85</v>
      </c>
      <c r="D47" s="49"/>
      <c r="E47" s="59"/>
      <c r="F47" s="59"/>
    </row>
    <row r="48" spans="2:6" ht="15">
      <c r="B48" s="48" t="s">
        <v>86</v>
      </c>
      <c r="C48" s="24" t="s">
        <v>87</v>
      </c>
      <c r="D48" s="48">
        <v>26</v>
      </c>
      <c r="E48" s="56">
        <v>1714626</v>
      </c>
      <c r="F48" s="56">
        <v>265310</v>
      </c>
    </row>
    <row r="49" spans="2:6" ht="29.25" thickBot="1">
      <c r="B49" s="49"/>
      <c r="C49" s="27" t="s">
        <v>88</v>
      </c>
      <c r="D49" s="49"/>
      <c r="E49" s="59"/>
      <c r="F49" s="59"/>
    </row>
    <row r="50" spans="2:6" ht="15">
      <c r="B50" s="48" t="s">
        <v>89</v>
      </c>
      <c r="C50" s="24" t="s">
        <v>90</v>
      </c>
      <c r="D50" s="48">
        <v>27</v>
      </c>
      <c r="E50" s="56">
        <v>0</v>
      </c>
      <c r="F50" s="60">
        <v>0</v>
      </c>
    </row>
    <row r="51" spans="2:6" ht="86.25" thickBot="1">
      <c r="B51" s="49"/>
      <c r="C51" s="25" t="s">
        <v>91</v>
      </c>
      <c r="D51" s="49"/>
      <c r="E51" s="59"/>
      <c r="F51" s="51"/>
    </row>
    <row r="52" spans="2:6" ht="15.75" thickBot="1">
      <c r="B52" s="28" t="s">
        <v>92</v>
      </c>
      <c r="C52" s="22" t="s">
        <v>93</v>
      </c>
      <c r="D52" s="29">
        <v>30</v>
      </c>
      <c r="E52" s="38">
        <f>E34+E42+E46+E50</f>
        <v>1884539</v>
      </c>
      <c r="F52" s="38">
        <f>F34+F42+F46+F50</f>
        <v>721061</v>
      </c>
    </row>
    <row r="53" spans="2:6" ht="15">
      <c r="B53" s="48" t="s">
        <v>94</v>
      </c>
      <c r="C53" s="26" t="s">
        <v>95</v>
      </c>
      <c r="D53" s="48">
        <v>31</v>
      </c>
      <c r="E53" s="60">
        <v>0</v>
      </c>
      <c r="F53" s="60">
        <v>0</v>
      </c>
    </row>
    <row r="54" spans="2:6" ht="15" thickBot="1">
      <c r="B54" s="49"/>
      <c r="C54" s="25" t="s">
        <v>96</v>
      </c>
      <c r="D54" s="49"/>
      <c r="E54" s="51"/>
      <c r="F54" s="51"/>
    </row>
    <row r="55" spans="2:6" ht="15" thickBot="1">
      <c r="B55" s="28" t="s">
        <v>97</v>
      </c>
      <c r="C55" s="27" t="s">
        <v>98</v>
      </c>
      <c r="D55" s="29">
        <v>32</v>
      </c>
      <c r="E55" s="29" t="s">
        <v>0</v>
      </c>
      <c r="F55" s="29" t="s">
        <v>0</v>
      </c>
    </row>
    <row r="56" spans="2:6" ht="15">
      <c r="B56" s="48" t="s">
        <v>99</v>
      </c>
      <c r="C56" s="24" t="s">
        <v>100</v>
      </c>
      <c r="D56" s="48">
        <v>33</v>
      </c>
      <c r="E56" s="56">
        <v>153869</v>
      </c>
      <c r="F56" s="56">
        <v>12104</v>
      </c>
    </row>
    <row r="57" spans="2:6" ht="184.5" customHeight="1" thickBot="1">
      <c r="B57" s="49"/>
      <c r="C57" s="25" t="s">
        <v>101</v>
      </c>
      <c r="D57" s="49"/>
      <c r="E57" s="59"/>
      <c r="F57" s="59"/>
    </row>
    <row r="58" spans="2:6" ht="15">
      <c r="B58" s="48" t="s">
        <v>102</v>
      </c>
      <c r="C58" s="24" t="s">
        <v>103</v>
      </c>
      <c r="D58" s="48" t="s">
        <v>24</v>
      </c>
      <c r="E58" s="56">
        <v>47700</v>
      </c>
      <c r="F58" s="56">
        <v>27800</v>
      </c>
    </row>
    <row r="59" spans="2:6" ht="29.25" thickBot="1">
      <c r="B59" s="49"/>
      <c r="C59" s="25" t="s">
        <v>104</v>
      </c>
      <c r="D59" s="49"/>
      <c r="E59" s="59"/>
      <c r="F59" s="59"/>
    </row>
    <row r="60" spans="2:6" ht="15" customHeight="1" thickBot="1">
      <c r="B60" s="28" t="s">
        <v>105</v>
      </c>
      <c r="C60" s="22" t="s">
        <v>106</v>
      </c>
      <c r="D60" s="29">
        <v>34</v>
      </c>
      <c r="E60" s="29" t="s">
        <v>0</v>
      </c>
      <c r="F60" s="29" t="s">
        <v>0</v>
      </c>
    </row>
    <row r="61" spans="2:6" ht="15">
      <c r="B61" s="48" t="s">
        <v>107</v>
      </c>
      <c r="C61" s="24" t="s">
        <v>108</v>
      </c>
      <c r="D61" s="48">
        <v>35</v>
      </c>
      <c r="E61" s="56">
        <v>158168</v>
      </c>
      <c r="F61" s="56">
        <v>2605</v>
      </c>
    </row>
    <row r="62" spans="2:6" ht="114.75" thickBot="1">
      <c r="B62" s="49"/>
      <c r="C62" s="25" t="s">
        <v>109</v>
      </c>
      <c r="D62" s="49"/>
      <c r="E62" s="59"/>
      <c r="F62" s="59"/>
    </row>
    <row r="63" spans="2:6" ht="15">
      <c r="B63" s="48" t="s">
        <v>110</v>
      </c>
      <c r="C63" s="24" t="s">
        <v>111</v>
      </c>
      <c r="D63" s="48" t="s">
        <v>28</v>
      </c>
      <c r="E63" s="60">
        <v>0</v>
      </c>
      <c r="F63" s="60">
        <v>0</v>
      </c>
    </row>
    <row r="64" spans="2:6" ht="15" thickBot="1">
      <c r="B64" s="49"/>
      <c r="C64" s="27" t="s">
        <v>112</v>
      </c>
      <c r="D64" s="49"/>
      <c r="E64" s="51"/>
      <c r="F64" s="51"/>
    </row>
    <row r="65" spans="2:6" ht="15.75" thickBot="1">
      <c r="B65" s="28" t="s">
        <v>113</v>
      </c>
      <c r="C65" s="22" t="s">
        <v>106</v>
      </c>
      <c r="D65" s="29">
        <v>36</v>
      </c>
      <c r="E65" s="29" t="s">
        <v>0</v>
      </c>
      <c r="F65" s="29" t="s">
        <v>0</v>
      </c>
    </row>
    <row r="66" spans="2:6" ht="15.75" thickBot="1">
      <c r="B66" s="28" t="s">
        <v>114</v>
      </c>
      <c r="C66" s="22" t="s">
        <v>115</v>
      </c>
      <c r="D66" s="29">
        <v>40</v>
      </c>
      <c r="E66" s="38">
        <v>359736</v>
      </c>
      <c r="F66" s="38">
        <v>42509</v>
      </c>
    </row>
    <row r="67" spans="2:6" ht="30">
      <c r="B67" s="48" t="s">
        <v>116</v>
      </c>
      <c r="C67" s="24" t="s">
        <v>117</v>
      </c>
      <c r="D67" s="48">
        <v>41</v>
      </c>
      <c r="E67" s="52">
        <v>0</v>
      </c>
      <c r="F67" s="60">
        <v>0</v>
      </c>
    </row>
    <row r="68" spans="2:6" ht="43.5" thickBot="1">
      <c r="B68" s="49"/>
      <c r="C68" s="25" t="s">
        <v>118</v>
      </c>
      <c r="D68" s="49"/>
      <c r="E68" s="53"/>
      <c r="F68" s="51"/>
    </row>
    <row r="69" spans="2:6" ht="15">
      <c r="B69" s="48" t="s">
        <v>119</v>
      </c>
      <c r="C69" s="24" t="s">
        <v>103</v>
      </c>
      <c r="D69" s="48" t="s">
        <v>14</v>
      </c>
      <c r="E69" s="52">
        <v>0</v>
      </c>
      <c r="F69" s="60">
        <v>0</v>
      </c>
    </row>
    <row r="70" spans="2:6" ht="15" thickBot="1">
      <c r="B70" s="49"/>
      <c r="C70" s="27" t="s">
        <v>120</v>
      </c>
      <c r="D70" s="49"/>
      <c r="E70" s="53"/>
      <c r="F70" s="51"/>
    </row>
    <row r="71" spans="2:6" ht="15">
      <c r="B71" s="48" t="s">
        <v>121</v>
      </c>
      <c r="C71" s="24" t="s">
        <v>122</v>
      </c>
      <c r="D71" s="48">
        <v>42</v>
      </c>
      <c r="E71" s="52">
        <v>0</v>
      </c>
      <c r="F71" s="60">
        <v>0</v>
      </c>
    </row>
    <row r="72" spans="2:6" ht="15" thickBot="1">
      <c r="B72" s="49"/>
      <c r="C72" s="27" t="s">
        <v>123</v>
      </c>
      <c r="D72" s="49"/>
      <c r="E72" s="53"/>
      <c r="F72" s="51"/>
    </row>
    <row r="73" spans="2:6" ht="15">
      <c r="B73" s="48" t="s">
        <v>124</v>
      </c>
      <c r="C73" s="24" t="s">
        <v>125</v>
      </c>
      <c r="D73" s="48">
        <v>45</v>
      </c>
      <c r="E73" s="50">
        <f>E32+E52+E53+E66+E67+E69+E71</f>
        <v>4610265</v>
      </c>
      <c r="F73" s="50">
        <f>F32+F52+F53+F66+F67+F69+F71</f>
        <v>3133056</v>
      </c>
    </row>
    <row r="74" spans="2:6" ht="15.75" thickBot="1">
      <c r="B74" s="49"/>
      <c r="C74" s="22" t="s">
        <v>126</v>
      </c>
      <c r="D74" s="49"/>
      <c r="E74" s="51"/>
      <c r="F74" s="51"/>
    </row>
    <row r="75" spans="2:6" ht="15.75" thickBot="1">
      <c r="B75" s="28" t="s">
        <v>127</v>
      </c>
      <c r="C75" s="22" t="s">
        <v>128</v>
      </c>
      <c r="D75" s="29">
        <v>46</v>
      </c>
      <c r="E75" s="40">
        <f>E28+E73</f>
        <v>12821902</v>
      </c>
      <c r="F75" s="40">
        <f>F28+F73</f>
        <v>13634937</v>
      </c>
    </row>
    <row r="76" spans="2:6" ht="15.75" thickBot="1">
      <c r="B76" s="28" t="s">
        <v>129</v>
      </c>
      <c r="C76" s="22" t="s">
        <v>5</v>
      </c>
      <c r="D76" s="29">
        <v>50</v>
      </c>
      <c r="E76" s="19" t="s">
        <v>0</v>
      </c>
      <c r="F76" s="29" t="s">
        <v>0</v>
      </c>
    </row>
    <row r="77" spans="2:6" ht="30.75" thickBot="1">
      <c r="B77" s="28" t="s">
        <v>130</v>
      </c>
      <c r="C77" s="30" t="s">
        <v>131</v>
      </c>
      <c r="D77" s="29">
        <v>51</v>
      </c>
      <c r="E77" s="29" t="s">
        <v>0</v>
      </c>
      <c r="F77" s="29" t="s">
        <v>0</v>
      </c>
    </row>
    <row r="78" spans="2:6" ht="30">
      <c r="B78" s="48" t="s">
        <v>132</v>
      </c>
      <c r="C78" s="26" t="s">
        <v>133</v>
      </c>
      <c r="D78" s="48">
        <v>52</v>
      </c>
      <c r="E78" s="56">
        <v>842</v>
      </c>
      <c r="F78" s="56">
        <v>2855</v>
      </c>
    </row>
    <row r="79" spans="2:6" ht="29.25" thickBot="1">
      <c r="B79" s="49"/>
      <c r="C79" s="25" t="s">
        <v>134</v>
      </c>
      <c r="D79" s="49"/>
      <c r="E79" s="59"/>
      <c r="F79" s="59"/>
    </row>
    <row r="80" spans="2:6" ht="15">
      <c r="B80" s="48" t="s">
        <v>135</v>
      </c>
      <c r="C80" s="26" t="s">
        <v>136</v>
      </c>
      <c r="D80" s="48">
        <v>53</v>
      </c>
      <c r="E80" s="52">
        <v>0</v>
      </c>
      <c r="F80" s="60">
        <v>0</v>
      </c>
    </row>
    <row r="81" spans="2:6" ht="15" thickBot="1">
      <c r="B81" s="49"/>
      <c r="C81" s="25" t="s">
        <v>137</v>
      </c>
      <c r="D81" s="49"/>
      <c r="E81" s="53"/>
      <c r="F81" s="51"/>
    </row>
    <row r="82" spans="2:6" ht="15">
      <c r="B82" s="48" t="s">
        <v>138</v>
      </c>
      <c r="C82" s="26" t="s">
        <v>139</v>
      </c>
      <c r="D82" s="48">
        <v>54</v>
      </c>
      <c r="E82" s="52">
        <v>0</v>
      </c>
      <c r="F82" s="60">
        <v>0</v>
      </c>
    </row>
    <row r="83" spans="2:6" ht="51" customHeight="1" thickBot="1">
      <c r="B83" s="49"/>
      <c r="C83" s="25" t="s">
        <v>140</v>
      </c>
      <c r="D83" s="49"/>
      <c r="E83" s="53"/>
      <c r="F83" s="51"/>
    </row>
    <row r="84" spans="2:6" ht="18.75" customHeight="1">
      <c r="B84" s="48" t="s">
        <v>141</v>
      </c>
      <c r="C84" s="24" t="s">
        <v>142</v>
      </c>
      <c r="D84" s="48">
        <v>55</v>
      </c>
      <c r="E84" s="56">
        <v>32652</v>
      </c>
      <c r="F84" s="56">
        <v>21369</v>
      </c>
    </row>
    <row r="85" spans="2:6" ht="15" thickBot="1">
      <c r="B85" s="49"/>
      <c r="C85" s="25" t="s">
        <v>143</v>
      </c>
      <c r="D85" s="49"/>
      <c r="E85" s="53"/>
      <c r="F85" s="53"/>
    </row>
    <row r="86" spans="2:6" ht="15.75" thickBot="1">
      <c r="B86" s="28" t="s">
        <v>144</v>
      </c>
      <c r="C86" s="22" t="s">
        <v>145</v>
      </c>
      <c r="D86" s="29">
        <v>58</v>
      </c>
      <c r="E86" s="40">
        <f>E78+E82+E84</f>
        <v>33494</v>
      </c>
      <c r="F86" s="40">
        <f>F78+F82+F84</f>
        <v>24224</v>
      </c>
    </row>
    <row r="87" spans="2:6" ht="30.75" thickBot="1">
      <c r="B87" s="28" t="s">
        <v>146</v>
      </c>
      <c r="C87" s="30" t="s">
        <v>147</v>
      </c>
      <c r="D87" s="29">
        <v>59</v>
      </c>
      <c r="E87" s="19" t="s">
        <v>0</v>
      </c>
      <c r="F87" s="29" t="s">
        <v>0</v>
      </c>
    </row>
    <row r="88" spans="2:6" ht="15">
      <c r="B88" s="48" t="s">
        <v>148</v>
      </c>
      <c r="C88" s="24" t="s">
        <v>149</v>
      </c>
      <c r="D88" s="48">
        <v>60</v>
      </c>
      <c r="E88" s="56">
        <v>17694462</v>
      </c>
      <c r="F88" s="56">
        <v>33221386</v>
      </c>
    </row>
    <row r="89" spans="2:6" ht="72" thickBot="1">
      <c r="B89" s="49"/>
      <c r="C89" s="25" t="s">
        <v>150</v>
      </c>
      <c r="D89" s="49"/>
      <c r="E89" s="59"/>
      <c r="F89" s="59"/>
    </row>
    <row r="90" spans="2:6" ht="30">
      <c r="B90" s="48" t="s">
        <v>151</v>
      </c>
      <c r="C90" s="24" t="s">
        <v>152</v>
      </c>
      <c r="D90" s="48" t="s">
        <v>153</v>
      </c>
      <c r="E90" s="48" t="s">
        <v>0</v>
      </c>
      <c r="F90" s="46">
        <v>32988388</v>
      </c>
    </row>
    <row r="91" spans="2:6" ht="15" thickBot="1">
      <c r="B91" s="49"/>
      <c r="C91" s="27" t="s">
        <v>70</v>
      </c>
      <c r="D91" s="49"/>
      <c r="E91" s="49"/>
      <c r="F91" s="47"/>
    </row>
    <row r="92" spans="2:6" ht="15">
      <c r="B92" s="48" t="s">
        <v>154</v>
      </c>
      <c r="C92" s="24" t="s">
        <v>155</v>
      </c>
      <c r="D92" s="48">
        <v>61</v>
      </c>
      <c r="E92" s="56">
        <v>129474</v>
      </c>
      <c r="F92" s="56">
        <v>232998</v>
      </c>
    </row>
    <row r="93" spans="2:6" ht="29.25" thickBot="1">
      <c r="B93" s="49"/>
      <c r="C93" s="25" t="s">
        <v>156</v>
      </c>
      <c r="D93" s="49"/>
      <c r="E93" s="53"/>
      <c r="F93" s="53"/>
    </row>
    <row r="94" spans="2:6" ht="15.75" thickBot="1">
      <c r="B94" s="28" t="s">
        <v>157</v>
      </c>
      <c r="C94" s="22" t="s">
        <v>158</v>
      </c>
      <c r="D94" s="29" t="s">
        <v>25</v>
      </c>
      <c r="E94" s="39">
        <v>0</v>
      </c>
      <c r="F94" s="39">
        <v>0</v>
      </c>
    </row>
    <row r="95" spans="2:6" ht="15">
      <c r="B95" s="48" t="s">
        <v>159</v>
      </c>
      <c r="C95" s="24" t="s">
        <v>160</v>
      </c>
      <c r="D95" s="48">
        <v>62</v>
      </c>
      <c r="E95" s="56">
        <v>276674</v>
      </c>
      <c r="F95" s="56">
        <v>266178</v>
      </c>
    </row>
    <row r="96" spans="2:6" ht="86.25" thickBot="1">
      <c r="B96" s="49"/>
      <c r="C96" s="25" t="s">
        <v>161</v>
      </c>
      <c r="D96" s="49"/>
      <c r="E96" s="53"/>
      <c r="F96" s="53"/>
    </row>
    <row r="97" spans="2:6" ht="15.75" thickBot="1">
      <c r="B97" s="28" t="s">
        <v>162</v>
      </c>
      <c r="C97" s="22" t="s">
        <v>163</v>
      </c>
      <c r="D97" s="29">
        <v>63</v>
      </c>
      <c r="E97" s="29" t="s">
        <v>0</v>
      </c>
      <c r="F97" s="29" t="s">
        <v>0</v>
      </c>
    </row>
    <row r="98" spans="2:6" ht="15">
      <c r="B98" s="48" t="s">
        <v>164</v>
      </c>
      <c r="C98" s="26" t="s">
        <v>165</v>
      </c>
      <c r="D98" s="48" t="s">
        <v>26</v>
      </c>
      <c r="E98" s="56">
        <v>171829</v>
      </c>
      <c r="F98" s="56">
        <v>186950</v>
      </c>
    </row>
    <row r="99" spans="2:6" ht="29.25" thickBot="1">
      <c r="B99" s="49"/>
      <c r="C99" s="25" t="s">
        <v>166</v>
      </c>
      <c r="D99" s="49"/>
      <c r="E99" s="53"/>
      <c r="F99" s="53"/>
    </row>
    <row r="100" spans="2:6" ht="30">
      <c r="B100" s="48" t="s">
        <v>167</v>
      </c>
      <c r="C100" s="24" t="s">
        <v>168</v>
      </c>
      <c r="D100" s="48">
        <v>64</v>
      </c>
      <c r="E100" s="52">
        <v>0</v>
      </c>
      <c r="F100" s="52">
        <v>0</v>
      </c>
    </row>
    <row r="101" spans="2:6" ht="15" thickBot="1">
      <c r="B101" s="49"/>
      <c r="C101" s="25" t="s">
        <v>169</v>
      </c>
      <c r="D101" s="49"/>
      <c r="E101" s="53"/>
      <c r="F101" s="53"/>
    </row>
    <row r="102" spans="2:6" ht="45">
      <c r="B102" s="48" t="s">
        <v>170</v>
      </c>
      <c r="C102" s="26" t="s">
        <v>171</v>
      </c>
      <c r="D102" s="48">
        <v>65</v>
      </c>
      <c r="E102" s="56">
        <v>2277479</v>
      </c>
      <c r="F102" s="56">
        <v>277414</v>
      </c>
    </row>
    <row r="103" spans="2:6" ht="115.5" thickBot="1">
      <c r="B103" s="49"/>
      <c r="C103" s="25" t="s">
        <v>172</v>
      </c>
      <c r="D103" s="49"/>
      <c r="E103" s="53"/>
      <c r="F103" s="53"/>
    </row>
    <row r="104" spans="2:8" ht="15">
      <c r="B104" s="48" t="s">
        <v>173</v>
      </c>
      <c r="C104" s="26" t="s">
        <v>174</v>
      </c>
      <c r="D104" s="48">
        <v>66</v>
      </c>
      <c r="E104" s="52">
        <v>0</v>
      </c>
      <c r="F104" s="56">
        <f>353+11752</f>
        <v>12105</v>
      </c>
      <c r="H104" s="45"/>
    </row>
    <row r="105" spans="2:6" ht="15" thickBot="1">
      <c r="B105" s="49"/>
      <c r="C105" s="25" t="s">
        <v>175</v>
      </c>
      <c r="D105" s="49"/>
      <c r="E105" s="53"/>
      <c r="F105" s="53"/>
    </row>
    <row r="106" spans="2:6" ht="30">
      <c r="B106" s="48" t="s">
        <v>176</v>
      </c>
      <c r="C106" s="24" t="s">
        <v>177</v>
      </c>
      <c r="D106" s="48">
        <v>70</v>
      </c>
      <c r="E106" s="52">
        <v>0</v>
      </c>
      <c r="F106" s="52">
        <v>0</v>
      </c>
    </row>
    <row r="107" spans="2:6" ht="57.75" thickBot="1">
      <c r="B107" s="49"/>
      <c r="C107" s="25" t="s">
        <v>178</v>
      </c>
      <c r="D107" s="49"/>
      <c r="E107" s="53"/>
      <c r="F107" s="53"/>
    </row>
    <row r="108" spans="2:6" ht="30">
      <c r="B108" s="48" t="s">
        <v>179</v>
      </c>
      <c r="C108" s="24" t="s">
        <v>180</v>
      </c>
      <c r="D108" s="48">
        <v>71</v>
      </c>
      <c r="E108" s="52">
        <v>0</v>
      </c>
      <c r="F108" s="52">
        <v>0</v>
      </c>
    </row>
    <row r="109" spans="2:6" ht="72" thickBot="1">
      <c r="B109" s="49"/>
      <c r="C109" s="25" t="s">
        <v>181</v>
      </c>
      <c r="D109" s="49"/>
      <c r="E109" s="53"/>
      <c r="F109" s="53"/>
    </row>
    <row r="110" spans="2:6" ht="15">
      <c r="B110" s="48" t="s">
        <v>182</v>
      </c>
      <c r="C110" s="24" t="s">
        <v>183</v>
      </c>
      <c r="D110" s="48">
        <v>72</v>
      </c>
      <c r="E110" s="56">
        <v>327103</v>
      </c>
      <c r="F110" s="56">
        <v>338253</v>
      </c>
    </row>
    <row r="111" spans="2:6" ht="29.25" thickBot="1">
      <c r="B111" s="49"/>
      <c r="C111" s="25" t="s">
        <v>184</v>
      </c>
      <c r="D111" s="49"/>
      <c r="E111" s="53"/>
      <c r="F111" s="53"/>
    </row>
    <row r="112" spans="2:6" ht="30">
      <c r="B112" s="48" t="s">
        <v>185</v>
      </c>
      <c r="C112" s="26" t="s">
        <v>186</v>
      </c>
      <c r="D112" s="48">
        <v>73</v>
      </c>
      <c r="E112" s="56">
        <v>22871</v>
      </c>
      <c r="F112" s="56">
        <v>37271</v>
      </c>
    </row>
    <row r="113" spans="2:6" ht="29.25" thickBot="1">
      <c r="B113" s="49"/>
      <c r="C113" s="25" t="s">
        <v>187</v>
      </c>
      <c r="D113" s="49"/>
      <c r="E113" s="53"/>
      <c r="F113" s="53"/>
    </row>
    <row r="114" spans="2:6" ht="15.75" thickBot="1">
      <c r="B114" s="28" t="s">
        <v>188</v>
      </c>
      <c r="C114" s="22" t="s">
        <v>189</v>
      </c>
      <c r="D114" s="29" t="s">
        <v>27</v>
      </c>
      <c r="E114" s="29" t="s">
        <v>0</v>
      </c>
      <c r="F114" s="29" t="s">
        <v>0</v>
      </c>
    </row>
    <row r="115" spans="2:6" ht="15">
      <c r="B115" s="48" t="s">
        <v>190</v>
      </c>
      <c r="C115" s="26" t="s">
        <v>191</v>
      </c>
      <c r="D115" s="48">
        <v>74</v>
      </c>
      <c r="E115" s="52">
        <v>0</v>
      </c>
      <c r="F115" s="52">
        <v>0</v>
      </c>
    </row>
    <row r="116" spans="2:6" ht="15" thickBot="1">
      <c r="B116" s="49"/>
      <c r="C116" s="25" t="s">
        <v>192</v>
      </c>
      <c r="D116" s="49"/>
      <c r="E116" s="53"/>
      <c r="F116" s="53"/>
    </row>
    <row r="117" spans="2:6" ht="15">
      <c r="B117" s="48" t="s">
        <v>193</v>
      </c>
      <c r="C117" s="26" t="s">
        <v>142</v>
      </c>
      <c r="D117" s="48">
        <v>75</v>
      </c>
      <c r="E117" s="52">
        <v>0</v>
      </c>
      <c r="F117" s="52">
        <v>0</v>
      </c>
    </row>
    <row r="118" spans="2:6" ht="15" thickBot="1">
      <c r="B118" s="49"/>
      <c r="C118" s="25" t="s">
        <v>194</v>
      </c>
      <c r="D118" s="49"/>
      <c r="E118" s="53"/>
      <c r="F118" s="53"/>
    </row>
    <row r="119" spans="2:6" ht="15">
      <c r="B119" s="48" t="s">
        <v>195</v>
      </c>
      <c r="C119" s="26" t="s">
        <v>196</v>
      </c>
      <c r="D119" s="48">
        <v>78</v>
      </c>
      <c r="E119" s="50">
        <f>E88+E95+E102+E106+E108+E110+E112+E115+E117</f>
        <v>20598589</v>
      </c>
      <c r="F119" s="50">
        <f>F88+F95+F102+F106+F108+F110+F112+F115+F117</f>
        <v>34140502</v>
      </c>
    </row>
    <row r="120" spans="2:6" ht="15.75" thickBot="1">
      <c r="B120" s="49"/>
      <c r="C120" s="30" t="s">
        <v>197</v>
      </c>
      <c r="D120" s="49"/>
      <c r="E120" s="51"/>
      <c r="F120" s="51"/>
    </row>
    <row r="121" spans="2:6" ht="15.75" thickBot="1">
      <c r="B121" s="28" t="s">
        <v>198</v>
      </c>
      <c r="C121" s="22" t="s">
        <v>199</v>
      </c>
      <c r="D121" s="29">
        <v>79</v>
      </c>
      <c r="E121" s="41">
        <f>E86+E119</f>
        <v>20632083</v>
      </c>
      <c r="F121" s="41">
        <f>F86+F119</f>
        <v>34164726</v>
      </c>
    </row>
    <row r="122" spans="2:6" ht="30">
      <c r="B122" s="48" t="s">
        <v>200</v>
      </c>
      <c r="C122" s="24" t="s">
        <v>201</v>
      </c>
      <c r="D122" s="48">
        <v>80</v>
      </c>
      <c r="E122" s="50">
        <f>E75-E121</f>
        <v>-7810181</v>
      </c>
      <c r="F122" s="50">
        <f>F75-F121</f>
        <v>-20529789</v>
      </c>
    </row>
    <row r="123" spans="2:6" ht="15.75" thickBot="1">
      <c r="B123" s="49"/>
      <c r="C123" s="22" t="s">
        <v>202</v>
      </c>
      <c r="D123" s="49"/>
      <c r="E123" s="58"/>
      <c r="F123" s="58"/>
    </row>
    <row r="124" spans="2:6" ht="15.75" thickBot="1">
      <c r="B124" s="28" t="s">
        <v>203</v>
      </c>
      <c r="C124" s="22" t="s">
        <v>6</v>
      </c>
      <c r="D124" s="29">
        <v>83</v>
      </c>
      <c r="E124" s="29" t="s">
        <v>0</v>
      </c>
      <c r="F124" s="29" t="s">
        <v>0</v>
      </c>
    </row>
    <row r="125" spans="2:6" ht="15">
      <c r="B125" s="48" t="s">
        <v>204</v>
      </c>
      <c r="C125" s="24" t="s">
        <v>205</v>
      </c>
      <c r="D125" s="48">
        <v>84</v>
      </c>
      <c r="E125" s="56">
        <v>7984682</v>
      </c>
      <c r="F125" s="56">
        <v>3600270</v>
      </c>
    </row>
    <row r="126" spans="2:6" ht="57.75" thickBot="1">
      <c r="B126" s="49"/>
      <c r="C126" s="25" t="s">
        <v>206</v>
      </c>
      <c r="D126" s="49"/>
      <c r="E126" s="53"/>
      <c r="F126" s="53"/>
    </row>
    <row r="127" spans="2:6" ht="15">
      <c r="B127" s="48" t="s">
        <v>207</v>
      </c>
      <c r="C127" s="24" t="s">
        <v>208</v>
      </c>
      <c r="D127" s="48">
        <v>85</v>
      </c>
      <c r="E127" s="56">
        <v>1976456</v>
      </c>
      <c r="F127" s="57">
        <v>1736955</v>
      </c>
    </row>
    <row r="128" spans="2:6" ht="15" thickBot="1">
      <c r="B128" s="49"/>
      <c r="C128" s="27" t="s">
        <v>209</v>
      </c>
      <c r="D128" s="49"/>
      <c r="E128" s="53"/>
      <c r="F128" s="55"/>
    </row>
    <row r="129" spans="2:6" ht="15">
      <c r="B129" s="48" t="s">
        <v>210</v>
      </c>
      <c r="C129" s="24" t="s">
        <v>208</v>
      </c>
      <c r="D129" s="48">
        <v>86</v>
      </c>
      <c r="E129" s="52">
        <v>0</v>
      </c>
      <c r="F129" s="54">
        <v>0</v>
      </c>
    </row>
    <row r="130" spans="2:6" ht="15" thickBot="1">
      <c r="B130" s="49"/>
      <c r="C130" s="27" t="s">
        <v>211</v>
      </c>
      <c r="D130" s="49"/>
      <c r="E130" s="53"/>
      <c r="F130" s="55"/>
    </row>
    <row r="131" spans="2:6" ht="15">
      <c r="B131" s="48" t="s">
        <v>212</v>
      </c>
      <c r="C131" s="24" t="s">
        <v>213</v>
      </c>
      <c r="D131" s="48">
        <v>87</v>
      </c>
      <c r="E131" s="52">
        <v>0</v>
      </c>
      <c r="F131" s="54">
        <v>0</v>
      </c>
    </row>
    <row r="132" spans="2:6" ht="15" thickBot="1">
      <c r="B132" s="49"/>
      <c r="C132" s="27" t="s">
        <v>214</v>
      </c>
      <c r="D132" s="49"/>
      <c r="E132" s="53"/>
      <c r="F132" s="55"/>
    </row>
    <row r="133" spans="2:6" ht="15">
      <c r="B133" s="48" t="s">
        <v>215</v>
      </c>
      <c r="C133" s="24" t="s">
        <v>213</v>
      </c>
      <c r="D133" s="48">
        <v>88</v>
      </c>
      <c r="E133" s="50">
        <v>17771319</v>
      </c>
      <c r="F133" s="50">
        <v>25867014</v>
      </c>
    </row>
    <row r="134" spans="2:6" ht="15" thickBot="1">
      <c r="B134" s="49"/>
      <c r="C134" s="27" t="s">
        <v>216</v>
      </c>
      <c r="D134" s="49"/>
      <c r="E134" s="51"/>
      <c r="F134" s="51"/>
    </row>
    <row r="135" spans="2:6" ht="15">
      <c r="B135" s="48" t="s">
        <v>217</v>
      </c>
      <c r="C135" s="24" t="s">
        <v>218</v>
      </c>
      <c r="D135" s="48">
        <v>90</v>
      </c>
      <c r="E135" s="50">
        <f>E125+E127-E129+E131-E133</f>
        <v>-7810181</v>
      </c>
      <c r="F135" s="50">
        <f>F125+F127-F129+F131-F133</f>
        <v>-20529789</v>
      </c>
    </row>
    <row r="136" spans="2:6" ht="15.75" thickBot="1">
      <c r="B136" s="49"/>
      <c r="C136" s="22" t="s">
        <v>219</v>
      </c>
      <c r="D136" s="49"/>
      <c r="E136" s="51"/>
      <c r="F136" s="51"/>
    </row>
    <row r="139" ht="15">
      <c r="B139" s="31" t="s">
        <v>220</v>
      </c>
    </row>
    <row r="140" ht="15">
      <c r="B140" s="31" t="s">
        <v>221</v>
      </c>
    </row>
    <row r="141" ht="15">
      <c r="B141" s="31"/>
    </row>
    <row r="142" ht="15">
      <c r="B142" s="31" t="s">
        <v>222</v>
      </c>
    </row>
  </sheetData>
  <sheetProtection/>
  <mergeCells count="213">
    <mergeCell ref="B12:B13"/>
    <mergeCell ref="D12:D13"/>
    <mergeCell ref="E12:E13"/>
    <mergeCell ref="F12:F13"/>
    <mergeCell ref="B14:B15"/>
    <mergeCell ref="D14:D15"/>
    <mergeCell ref="E14:E15"/>
    <mergeCell ref="F14:F15"/>
    <mergeCell ref="B16:B17"/>
    <mergeCell ref="D16:D17"/>
    <mergeCell ref="E16:E17"/>
    <mergeCell ref="F16:F17"/>
    <mergeCell ref="B18:B19"/>
    <mergeCell ref="D18:D19"/>
    <mergeCell ref="E18:E19"/>
    <mergeCell ref="F18:F19"/>
    <mergeCell ref="B20:B21"/>
    <mergeCell ref="D20:D21"/>
    <mergeCell ref="E20:E21"/>
    <mergeCell ref="F20:F21"/>
    <mergeCell ref="B22:B23"/>
    <mergeCell ref="D22:D23"/>
    <mergeCell ref="E22:E23"/>
    <mergeCell ref="F22:F23"/>
    <mergeCell ref="B24:B25"/>
    <mergeCell ref="D24:D25"/>
    <mergeCell ref="E24:E25"/>
    <mergeCell ref="F24:F25"/>
    <mergeCell ref="B26:B27"/>
    <mergeCell ref="D26:D27"/>
    <mergeCell ref="E26:E27"/>
    <mergeCell ref="F26:F27"/>
    <mergeCell ref="B28:B29"/>
    <mergeCell ref="D28:D29"/>
    <mergeCell ref="E28:E29"/>
    <mergeCell ref="F28:F29"/>
    <mergeCell ref="B31:B32"/>
    <mergeCell ref="D31:D32"/>
    <mergeCell ref="B34:B35"/>
    <mergeCell ref="D34:D35"/>
    <mergeCell ref="E34:E35"/>
    <mergeCell ref="F34:F35"/>
    <mergeCell ref="B36:B37"/>
    <mergeCell ref="D36:D37"/>
    <mergeCell ref="E36:E37"/>
    <mergeCell ref="F36:F37"/>
    <mergeCell ref="B38:B39"/>
    <mergeCell ref="D38:D39"/>
    <mergeCell ref="E38:E39"/>
    <mergeCell ref="F38:F39"/>
    <mergeCell ref="B40:B41"/>
    <mergeCell ref="D40:D41"/>
    <mergeCell ref="E40:E41"/>
    <mergeCell ref="F40:F41"/>
    <mergeCell ref="B42:B43"/>
    <mergeCell ref="D42:D43"/>
    <mergeCell ref="E42:E43"/>
    <mergeCell ref="F42:F43"/>
    <mergeCell ref="B44:B45"/>
    <mergeCell ref="D44:D45"/>
    <mergeCell ref="E44:E45"/>
    <mergeCell ref="F44:F45"/>
    <mergeCell ref="B46:B47"/>
    <mergeCell ref="D46:D47"/>
    <mergeCell ref="E46:E47"/>
    <mergeCell ref="F46:F47"/>
    <mergeCell ref="B48:B49"/>
    <mergeCell ref="D48:D49"/>
    <mergeCell ref="E48:E49"/>
    <mergeCell ref="F48:F49"/>
    <mergeCell ref="B50:B51"/>
    <mergeCell ref="D50:D51"/>
    <mergeCell ref="E50:E51"/>
    <mergeCell ref="F50:F51"/>
    <mergeCell ref="B53:B54"/>
    <mergeCell ref="D53:D54"/>
    <mergeCell ref="E53:E54"/>
    <mergeCell ref="F53:F54"/>
    <mergeCell ref="B56:B57"/>
    <mergeCell ref="D56:D57"/>
    <mergeCell ref="E56:E57"/>
    <mergeCell ref="F56:F57"/>
    <mergeCell ref="B58:B59"/>
    <mergeCell ref="D58:D59"/>
    <mergeCell ref="E58:E59"/>
    <mergeCell ref="F58:F59"/>
    <mergeCell ref="B61:B62"/>
    <mergeCell ref="D61:D62"/>
    <mergeCell ref="E61:E62"/>
    <mergeCell ref="F61:F62"/>
    <mergeCell ref="B63:B64"/>
    <mergeCell ref="D63:D64"/>
    <mergeCell ref="E63:E64"/>
    <mergeCell ref="F63:F64"/>
    <mergeCell ref="B67:B68"/>
    <mergeCell ref="D67:D68"/>
    <mergeCell ref="E67:E68"/>
    <mergeCell ref="F67:F68"/>
    <mergeCell ref="B69:B70"/>
    <mergeCell ref="D69:D70"/>
    <mergeCell ref="E69:E70"/>
    <mergeCell ref="F69:F70"/>
    <mergeCell ref="B71:B72"/>
    <mergeCell ref="D71:D72"/>
    <mergeCell ref="E71:E72"/>
    <mergeCell ref="F71:F72"/>
    <mergeCell ref="B73:B74"/>
    <mergeCell ref="D73:D74"/>
    <mergeCell ref="E73:E74"/>
    <mergeCell ref="F73:F74"/>
    <mergeCell ref="B78:B79"/>
    <mergeCell ref="D78:D79"/>
    <mergeCell ref="E78:E79"/>
    <mergeCell ref="F78:F79"/>
    <mergeCell ref="B80:B81"/>
    <mergeCell ref="D80:D81"/>
    <mergeCell ref="E80:E81"/>
    <mergeCell ref="F80:F81"/>
    <mergeCell ref="B82:B83"/>
    <mergeCell ref="D82:D83"/>
    <mergeCell ref="E82:E83"/>
    <mergeCell ref="F82:F83"/>
    <mergeCell ref="B84:B85"/>
    <mergeCell ref="D84:D85"/>
    <mergeCell ref="E84:E85"/>
    <mergeCell ref="F84:F85"/>
    <mergeCell ref="B88:B89"/>
    <mergeCell ref="D88:D89"/>
    <mergeCell ref="E88:E89"/>
    <mergeCell ref="F88:F89"/>
    <mergeCell ref="B90:B91"/>
    <mergeCell ref="D90:D91"/>
    <mergeCell ref="E90:E91"/>
    <mergeCell ref="B92:B93"/>
    <mergeCell ref="D92:D93"/>
    <mergeCell ref="E92:E93"/>
    <mergeCell ref="F92:F93"/>
    <mergeCell ref="B95:B96"/>
    <mergeCell ref="D95:D96"/>
    <mergeCell ref="E95:E96"/>
    <mergeCell ref="F95:F96"/>
    <mergeCell ref="B98:B99"/>
    <mergeCell ref="D98:D99"/>
    <mergeCell ref="E98:E99"/>
    <mergeCell ref="F98:F99"/>
    <mergeCell ref="B100:B101"/>
    <mergeCell ref="D100:D101"/>
    <mergeCell ref="E100:E101"/>
    <mergeCell ref="F100:F101"/>
    <mergeCell ref="B102:B103"/>
    <mergeCell ref="D102:D103"/>
    <mergeCell ref="E102:E103"/>
    <mergeCell ref="F102:F103"/>
    <mergeCell ref="B104:B105"/>
    <mergeCell ref="D104:D105"/>
    <mergeCell ref="E104:E105"/>
    <mergeCell ref="F104:F105"/>
    <mergeCell ref="B106:B107"/>
    <mergeCell ref="D106:D107"/>
    <mergeCell ref="E106:E107"/>
    <mergeCell ref="F106:F107"/>
    <mergeCell ref="B108:B109"/>
    <mergeCell ref="D108:D109"/>
    <mergeCell ref="E108:E109"/>
    <mergeCell ref="F108:F109"/>
    <mergeCell ref="B110:B111"/>
    <mergeCell ref="D110:D111"/>
    <mergeCell ref="E110:E111"/>
    <mergeCell ref="F110:F111"/>
    <mergeCell ref="B112:B113"/>
    <mergeCell ref="D112:D113"/>
    <mergeCell ref="E112:E113"/>
    <mergeCell ref="F112:F113"/>
    <mergeCell ref="B115:B116"/>
    <mergeCell ref="D115:D116"/>
    <mergeCell ref="E115:E116"/>
    <mergeCell ref="F115:F116"/>
    <mergeCell ref="B117:B118"/>
    <mergeCell ref="D117:D118"/>
    <mergeCell ref="E117:E118"/>
    <mergeCell ref="F117:F118"/>
    <mergeCell ref="B119:B120"/>
    <mergeCell ref="D119:D120"/>
    <mergeCell ref="E119:E120"/>
    <mergeCell ref="F119:F120"/>
    <mergeCell ref="B122:B123"/>
    <mergeCell ref="D122:D123"/>
    <mergeCell ref="E122:E123"/>
    <mergeCell ref="F122:F123"/>
    <mergeCell ref="B125:B126"/>
    <mergeCell ref="D125:D126"/>
    <mergeCell ref="E125:E126"/>
    <mergeCell ref="F125:F126"/>
    <mergeCell ref="B127:B128"/>
    <mergeCell ref="D127:D128"/>
    <mergeCell ref="E127:E128"/>
    <mergeCell ref="F127:F128"/>
    <mergeCell ref="B129:B130"/>
    <mergeCell ref="D129:D130"/>
    <mergeCell ref="E129:E130"/>
    <mergeCell ref="F129:F130"/>
    <mergeCell ref="B131:B132"/>
    <mergeCell ref="D131:D132"/>
    <mergeCell ref="E131:E132"/>
    <mergeCell ref="F131:F132"/>
    <mergeCell ref="B133:B134"/>
    <mergeCell ref="D133:D134"/>
    <mergeCell ref="E133:E134"/>
    <mergeCell ref="F133:F134"/>
    <mergeCell ref="B135:B136"/>
    <mergeCell ref="D135:D136"/>
    <mergeCell ref="E135:E136"/>
    <mergeCell ref="F135:F136"/>
  </mergeCells>
  <printOptions/>
  <pageMargins left="0.3937007874015748" right="0" top="0.15748031496062992" bottom="0.35433070866141736" header="0.3149606299212598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TRZ-WS1</dc:creator>
  <cp:keywords/>
  <dc:description/>
  <cp:lastModifiedBy>Luminita Dumitrescu</cp:lastModifiedBy>
  <cp:lastPrinted>2016-03-17T10:40:30Z</cp:lastPrinted>
  <dcterms:created xsi:type="dcterms:W3CDTF">2006-02-06T08:35:47Z</dcterms:created>
  <dcterms:modified xsi:type="dcterms:W3CDTF">2016-03-18T08:10:59Z</dcterms:modified>
  <cp:category/>
  <cp:version/>
  <cp:contentType/>
  <cp:contentStatus/>
</cp:coreProperties>
</file>